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2"/>
  </bookViews>
  <sheets>
    <sheet name="หน้า 1" sheetId="1" r:id="rId1"/>
    <sheet name="หน้า 2" sheetId="2" r:id="rId2"/>
    <sheet name="หน้า 3" sheetId="3" r:id="rId3"/>
  </sheets>
  <definedNames>
    <definedName name="_xlnm.Print_Titles" localSheetId="1">'หน้า 2'!$3:$6</definedName>
  </definedNames>
  <calcPr fullCalcOnLoad="1"/>
</workbook>
</file>

<file path=xl/sharedStrings.xml><?xml version="1.0" encoding="utf-8"?>
<sst xmlns="http://schemas.openxmlformats.org/spreadsheetml/2006/main" count="237" uniqueCount="193">
  <si>
    <t>น้ำหนัก</t>
  </si>
  <si>
    <t>ตามกำหนด</t>
  </si>
  <si>
    <t>รวม</t>
  </si>
  <si>
    <t>หมายเหตุ :</t>
  </si>
  <si>
    <t>พฤติกรรมการปฏิบัติ</t>
  </si>
  <si>
    <t>ต่ำกว่า</t>
  </si>
  <si>
    <t>เกินกว่า</t>
  </si>
  <si>
    <t>ที่กำหนด</t>
  </si>
  <si>
    <t>เกินกว่าที่</t>
  </si>
  <si>
    <t>กำหนดมาก</t>
  </si>
  <si>
    <t>%</t>
  </si>
  <si>
    <t>คะแนน</t>
  </si>
  <si>
    <t>คะแนนพฤติกรรม</t>
  </si>
  <si>
    <t>การปฏิบัติงาน</t>
  </si>
  <si>
    <t xml:space="preserve">         =</t>
  </si>
  <si>
    <t>5  ซึ่งเป็นตัวหาร      หมายถึง  คะแนนเต็มของระดับที่แสดงออกจริง</t>
  </si>
  <si>
    <t>องค์ประกอบการประเมิน</t>
  </si>
  <si>
    <t>คะแนน (ก)</t>
  </si>
  <si>
    <t>น้ำหนัก (ข)</t>
  </si>
  <si>
    <t>รวมคะแนน (ก) x (ข)</t>
  </si>
  <si>
    <t>ผลการประเมินด้านพฤติกรรมการปฏิบัติงาน</t>
  </si>
  <si>
    <t>ความคิดเห็นเพิ่มเติมของผู้ประเมิน</t>
  </si>
  <si>
    <t>ผู้รับการประเมิน :</t>
  </si>
  <si>
    <t xml:space="preserve">        ได้รับทราบผลการประเมินแล้ว</t>
  </si>
  <si>
    <t>ผู้ประเมิน :</t>
  </si>
  <si>
    <t xml:space="preserve">        เห็นด้วยกับผลการประเมิน</t>
  </si>
  <si>
    <t xml:space="preserve">        มีความเห็นต่าง ดังนี้</t>
  </si>
  <si>
    <t>.................................................................................................................................................................................................................</t>
  </si>
  <si>
    <t>ลงชื่อ :</t>
  </si>
  <si>
    <t xml:space="preserve">ลงชื่อ :    </t>
  </si>
  <si>
    <t>x 100</t>
  </si>
  <si>
    <t>1. สมรรถนะการมุ่งผลสัมฤทธิ์</t>
  </si>
  <si>
    <t>4. สมรรถนะการยึดมั่นในความถูกต้อง</t>
  </si>
  <si>
    <t xml:space="preserve">    ชอบธรรม และจริยธรรม (Integrity)</t>
  </si>
  <si>
    <t>กำหนด</t>
  </si>
  <si>
    <t xml:space="preserve">    (Achievement Motivation)</t>
  </si>
  <si>
    <t xml:space="preserve">        - พยายามทำงานในหน้าที่ให้ถูกต้อง</t>
  </si>
  <si>
    <t xml:space="preserve">        - พยายามปฏิบัติงานให้แล้วเสร็จ</t>
  </si>
  <si>
    <t xml:space="preserve">          ตามกำหนดเวลา</t>
  </si>
  <si>
    <t xml:space="preserve">        - มานะอดทน ขยันหมั่นเพียรในการทำงาน</t>
  </si>
  <si>
    <t xml:space="preserve">        - แสดงออกว่าต้องการทำงานให้ดีขึ้น</t>
  </si>
  <si>
    <t xml:space="preserve">        - แสดงความเห็นในเชิงปรับปรุงพัฒนาเมื่อเห็น</t>
  </si>
  <si>
    <t xml:space="preserve">          ความสูญเปล่าหรือหย่อนประสิทธิภาพในงาน</t>
  </si>
  <si>
    <t xml:space="preserve">    2. แสดงสมรรถนะระดับที่ 1 และสามารถทำงาน</t>
  </si>
  <si>
    <t xml:space="preserve">        ได้ผลตามเป้าหมายที่วางไว้</t>
  </si>
  <si>
    <t xml:space="preserve">        - กำหนดมาตรฐาน หรือเป้าหมายในการทำงาน</t>
  </si>
  <si>
    <t xml:space="preserve">          เพื่อให้ได้ผลงานที่ดี</t>
  </si>
  <si>
    <t xml:space="preserve">        - ติดตาม และประเมินผลงานของตน</t>
  </si>
  <si>
    <t xml:space="preserve">          โดยเทียบเคียงกับเกณฑ์มาตรฐาน</t>
  </si>
  <si>
    <t xml:space="preserve">        - ทำงานได้ตามเป้าหมายที่ผู้บังคับบัญชากำหนด</t>
  </si>
  <si>
    <t xml:space="preserve">          หรือเป้าหมายของหน่วยงานที่รับผิดชอบ</t>
  </si>
  <si>
    <t xml:space="preserve">        - มีความละเอียดรอบคอบ เอาใจใส่ ตรวจสอบ</t>
  </si>
  <si>
    <t xml:space="preserve">          ความถูกต้อง เพื่อให้ได้งานที่มีคุณภาพ</t>
  </si>
  <si>
    <t>2. สมรรถนะบริการที่ดี (service Mind)</t>
  </si>
  <si>
    <t xml:space="preserve">    1. สามารถให้บริการที่ผู้รับบริการต้องการได้</t>
  </si>
  <si>
    <t xml:space="preserve">        ด้วยความเต็มใจ</t>
  </si>
  <si>
    <t xml:space="preserve">        - ให้บริการที่เป็นมิตร สุภาพ</t>
  </si>
  <si>
    <t xml:space="preserve">        - ให้ข้อมูล ข่าวสาร ที่ถูกต้อง </t>
  </si>
  <si>
    <t xml:space="preserve">          ชัดเจนแก่ผู้รับบริการ</t>
  </si>
  <si>
    <t xml:space="preserve">        - แจ้งให้ผู้รับบริการทราบความคืบหน้า</t>
  </si>
  <si>
    <t xml:space="preserve">          ในการดำเนินเรื่อง  หรือขั้นตอนงานต่างๆ </t>
  </si>
  <si>
    <t xml:space="preserve">          ที่ให้บริการอยู่</t>
  </si>
  <si>
    <t xml:space="preserve">        - ประสานงานภายในหน่วยงาน และหน่วยงานอื่น</t>
  </si>
  <si>
    <t xml:space="preserve">          ที่เกี่ยวข้อง เพื่อให้ผู้รับบริการ ได้รับบริการ</t>
  </si>
  <si>
    <t xml:space="preserve">          ที่ต่อเนื่องและรวดเร็ว</t>
  </si>
  <si>
    <t xml:space="preserve">          ให้แก่ผู้รับบริการ</t>
  </si>
  <si>
    <t xml:space="preserve">          - รับเป็นธุระ ช่วยแก้ปัญหาหรือหาแนวทาง</t>
  </si>
  <si>
    <t xml:space="preserve">            แก้ไขปัญหาที่เกิดขึ้นแก่ผู้รับบริการ </t>
  </si>
  <si>
    <t xml:space="preserve">            อย่างรวดเร็ว ไม่บ่ายเบี่ยง ไม่แก้ตัว ไม่ปัดภาระ</t>
  </si>
  <si>
    <t xml:space="preserve">          - ดูแลให้ผู้รับบริการได้รับความพึงพอใจ </t>
  </si>
  <si>
    <t xml:space="preserve">            และนำข้อขัดข้องใดๆ ในการให้บริการไปพัฒนา</t>
  </si>
  <si>
    <t xml:space="preserve">            การให้บริการให้ดียิ่งขึ้น</t>
  </si>
  <si>
    <t xml:space="preserve">3. การสั่งสมความเชี่ยวชาญในงานอาชีพ </t>
  </si>
  <si>
    <t xml:space="preserve">    (Expertise)</t>
  </si>
  <si>
    <t xml:space="preserve">     1. แสดงความสนใจติดตามความรู้ใหม่ๆ </t>
  </si>
  <si>
    <t xml:space="preserve">         ในสาขาอาชีพของตนเอง หรือที่เกี่ยวข้อง</t>
  </si>
  <si>
    <t xml:space="preserve">         - ศึกษาหาความรู้ สนใจเทคโนโลยีและ</t>
  </si>
  <si>
    <t xml:space="preserve">           องค์ความรู้ใหม่ๆ ในสาขาอาชีพของตน</t>
  </si>
  <si>
    <t xml:space="preserve">         - พัฒนาความรู้ความสามารถของตนให้ดียิ่งขึ้น</t>
  </si>
  <si>
    <t xml:space="preserve">         - ติดตามเทคโนโลยี และความรู้ใหม่ๆ อยู่เสมอ</t>
  </si>
  <si>
    <t xml:space="preserve">           ด้วยการสืบค้นจากข้อมูลแหล่งต่างๆ</t>
  </si>
  <si>
    <t xml:space="preserve">          และเทคโนโลยีใหม่ๆ ในสาขาอาชีพของตน</t>
  </si>
  <si>
    <t xml:space="preserve">          - รอบรู้ในเทคโนโลยีหรือองค์ความรู้ใหม่ๆ</t>
  </si>
  <si>
    <t xml:space="preserve">            ในสาขาอาชีพของตน หรือที่เกี่ยวข้อง</t>
  </si>
  <si>
    <t xml:space="preserve">            ซึ่งอาจมีผลกระทบต่อการปฏิบัติหน้าที่ของตน</t>
  </si>
  <si>
    <t xml:space="preserve">          - รับรู้แนวโน้มวิทยาการที่ทันสมัย </t>
  </si>
  <si>
    <t xml:space="preserve">            และเกี่ยวข้องกับงานของตน อย่างต่อเนื่อง</t>
  </si>
  <si>
    <t xml:space="preserve">    1. มีความสุจริต</t>
  </si>
  <si>
    <t xml:space="preserve">         - ปฏิบัติหน้าที่ด้วยความสุจริต ไม่เลือกปฏิบัติ</t>
  </si>
  <si>
    <t xml:space="preserve">         - แสดงความคิดเห็นตามหลักวิชาชีพอย่างสุจริต</t>
  </si>
  <si>
    <t xml:space="preserve">         - รักษาคำพูด มีสัจจะ และเชื่อถือได้</t>
  </si>
  <si>
    <t xml:space="preserve">         - แสดงให้ปรากฏถึงความมีจิตสำนึก</t>
  </si>
  <si>
    <t>5. สมรรถนะการทำงานเป็นทีม (Teamwork)</t>
  </si>
  <si>
    <t xml:space="preserve">    1. ทำหน้าที่ของตนในทีมให้สำเร็จ</t>
  </si>
  <si>
    <t xml:space="preserve">        - สนับสนุนการตัดสินใจของทีม และทำงาน</t>
  </si>
  <si>
    <t xml:space="preserve">          ในส่วนของตนที่ได้รับมอบหมาย</t>
  </si>
  <si>
    <t xml:space="preserve">        - รายงานให้สมาชิกทราบความคืบหน้า</t>
  </si>
  <si>
    <t xml:space="preserve">          ของการดำเนินงานของตนในทีม</t>
  </si>
  <si>
    <t xml:space="preserve">        - ให้ข้อมูลที่เป็นประโยชน์ต่อการทำงานของทีม</t>
  </si>
  <si>
    <t xml:space="preserve">        ในการทำงานกับเพื่อนร่วมงาน</t>
  </si>
  <si>
    <t xml:space="preserve">        - สร้างสัมพันธ์ เข้ากับผู้อื่นในกลุ่มได้ดี</t>
  </si>
  <si>
    <t xml:space="preserve">        - ให้ความร่วมมือกับผู้อื่นในทีมด้วยดี</t>
  </si>
  <si>
    <t xml:space="preserve">        - กล่าวถึงเพื่อนร่วมงานในเชิงสร้างสรรค์และ</t>
  </si>
  <si>
    <t xml:space="preserve">          แสดงความเชื่อมั่นในศักยภาพของเพื่อนร่วมทีม</t>
  </si>
  <si>
    <t xml:space="preserve">          ทั้งต่อหน้าและลับหลัง</t>
  </si>
  <si>
    <t xml:space="preserve">                                       ให้เป็นคะแนนที่มีฐานคะแนนเต็มเป็น 100 คะแนน</t>
  </si>
  <si>
    <t>100  ซึ่งเป็นตัวคูณ   หมายถึง การแปลงคะแนนรวมของพฤติกรรมการปฏิบัติงาน</t>
  </si>
  <si>
    <t xml:space="preserve">    1. แสดงความพยายามในการปฏิบัติหน้าที่ให้ดี</t>
  </si>
  <si>
    <t xml:space="preserve">      2. แสดงสมรรถนะระดับที่ดี และช่วยแก้ไขปัญหา</t>
  </si>
  <si>
    <t xml:space="preserve">      2. แสดงสมรรถนะระดับที่ดี และมีความรู้ในวิชาการ</t>
  </si>
  <si>
    <t xml:space="preserve">           ที่จะเป็นประโยชน์ต่อการปฏิบัติงาน</t>
  </si>
  <si>
    <t xml:space="preserve">     2. แสดงสมรรถนะระดับที่ดี และมีสัจจะเชื่อถือได้</t>
  </si>
  <si>
    <t xml:space="preserve">           ถูกต้องตามกฎหมายและระเบียบปฏิบัติ</t>
  </si>
  <si>
    <t xml:space="preserve">            ในความเป็นเจ้าหน้าที่สหกรณ์ที่ดี</t>
  </si>
  <si>
    <t xml:space="preserve">    2. แสดงสมรรถนะที่ดี และให้ความร่วมมือ</t>
  </si>
  <si>
    <t>สหกรณ์ออมทรัพย์ครูชัยภูมิ จำกัด</t>
  </si>
  <si>
    <t>5.   สรุปผลการประเมิน</t>
  </si>
  <si>
    <t>ผลการประเมินด้านผลงาน</t>
  </si>
  <si>
    <t xml:space="preserve"> 6. การรับทราบผลการประเมิน</t>
  </si>
  <si>
    <t>(..................................................)</t>
  </si>
  <si>
    <t>(ลงชื่อ)..........................................................</t>
  </si>
  <si>
    <t>(ลงชื่อ)........................................</t>
  </si>
  <si>
    <t xml:space="preserve">      (.......................................)</t>
  </si>
  <si>
    <t>………………………………………………………………………………………………….</t>
  </si>
  <si>
    <t>................................................................................................................................................</t>
  </si>
  <si>
    <t xml:space="preserve">     (ลงชื่อ)...........................................</t>
  </si>
  <si>
    <t xml:space="preserve">     (ลงชื่อ)............................................</t>
  </si>
  <si>
    <t xml:space="preserve">      (…........................................)</t>
  </si>
  <si>
    <t xml:space="preserve">         (.............................................)</t>
  </si>
  <si>
    <t>แบบประเมินผลการปฏิบัติงานของเจ้าหน้าที่</t>
  </si>
  <si>
    <t>เพื่อประกอบการพิจารณาเลื่อนขั้นเงินเดือน</t>
  </si>
  <si>
    <t>2.  การมาปฏิบัติงานและการลา</t>
  </si>
  <si>
    <t>ที่</t>
  </si>
  <si>
    <t>รายการ</t>
  </si>
  <si>
    <t>รวมทั้งปี</t>
  </si>
  <si>
    <t>ครั้ง</t>
  </si>
  <si>
    <t>จำนวน(วัน)</t>
  </si>
  <si>
    <t>มาสาย</t>
  </si>
  <si>
    <t>ลาป่วย</t>
  </si>
  <si>
    <t>ลาพักผ่อน</t>
  </si>
  <si>
    <t>ขาด</t>
  </si>
  <si>
    <t>3.  วินัยและการรักษาวินัย</t>
  </si>
  <si>
    <t>รายการประเมิน</t>
  </si>
  <si>
    <t>คะแนนเต็ม</t>
  </si>
  <si>
    <t>คะแนนที่ได้</t>
  </si>
  <si>
    <t>อยู่ระหว่างสอบสวนทางวินัย กรณี...........................</t>
  </si>
  <si>
    <t>ถูกลงโทษทางวินัย....................................................</t>
  </si>
  <si>
    <t>ไม่เคยถูกลงโทษ........................................................</t>
  </si>
  <si>
    <t>ผลงาน</t>
  </si>
  <si>
    <t>ปริมาณผลงาน (เทียบกับที่ได้รับมอบหมาย)</t>
  </si>
  <si>
    <t>คุณภาพของงาน (พิจารณาจากความถูกต้อง ครบถ้วน</t>
  </si>
  <si>
    <t>สมูรณ์ และความปราณีต)</t>
  </si>
  <si>
    <t>ความประหยัดและความคุ้มค่าในการใช้ทรัพยากร</t>
  </si>
  <si>
    <t>(พิจารณาจากความฟุ่มเฟือยระหว่างผลผลิตกับวัสดุ</t>
  </si>
  <si>
    <t>อุปกรณ์ที่ใช้ไป)</t>
  </si>
  <si>
    <t>ผลสัมฤทธิ์ของงาน (พิจารณาจากความสำเร็จของงาน</t>
  </si>
  <si>
    <t>กับระยะเวลาที่ใช้)</t>
  </si>
  <si>
    <t>มีความอุตสาหะ วิริยะและขยันหมั่นเพียร มีความตั้งใจ</t>
  </si>
  <si>
    <t>ทำงานให้เสร็จโดยไม่ย่อท้อต่อปัญหาอุปสรรค)</t>
  </si>
  <si>
    <t xml:space="preserve">        อยู่ระหว่างสอบสวนทางวินัย กรณี.............</t>
  </si>
  <si>
    <t xml:space="preserve">        ถูกลงโทษทางวินัย..................................</t>
  </si>
  <si>
    <t xml:space="preserve">        ไม่เคยถูกลงโทษ.....................................</t>
  </si>
  <si>
    <t>4.  การประเมินผลการปฏิบัติงาน (ก)</t>
  </si>
  <si>
    <t>การประเมินพฤติกรรมการปฏิบัติงาน (ข)</t>
  </si>
  <si>
    <t>ระดับค่าเป้าหมาย (A)</t>
  </si>
  <si>
    <t>(B)</t>
  </si>
  <si>
    <t>(C)</t>
  </si>
  <si>
    <t>(C = A xB)</t>
  </si>
  <si>
    <t>ลากิจ</t>
  </si>
  <si>
    <t>ครั้งที่ 1</t>
  </si>
  <si>
    <t>ครั้งที่ 2</t>
  </si>
  <si>
    <t xml:space="preserve">1.  ชื่อผู้รับการประเมิน.  </t>
  </si>
  <si>
    <t xml:space="preserve">เจ้าหน้าที่ประเภท  </t>
  </si>
  <si>
    <t xml:space="preserve">     ฝ่าย </t>
  </si>
  <si>
    <t>เงินเดือน                       บาท</t>
  </si>
  <si>
    <t xml:space="preserve">           (                                   )</t>
  </si>
  <si>
    <t xml:space="preserve">ตำแหน่ง :   </t>
  </si>
  <si>
    <t xml:space="preserve">          (                                        )</t>
  </si>
  <si>
    <t>ตำแหน่ง : หัวหน้าฝ่าย / รองผู้จัดการ</t>
  </si>
  <si>
    <t>7.   ความเห็นของผู้จัดการ</t>
  </si>
  <si>
    <t>8.   ความเห็นของอนุกรรมการ</t>
  </si>
  <si>
    <t>9.  ความเห็นของคณะกรรมการประเมิน</t>
  </si>
  <si>
    <t>10.  ความเห็นของคณะกรรมการดำเนินการ</t>
  </si>
  <si>
    <t xml:space="preserve">       ครั้งที่ 1</t>
  </si>
  <si>
    <t xml:space="preserve">       ครั้งที่ 2</t>
  </si>
  <si>
    <t xml:space="preserve"> 1 ต.ค.61 - 31 มี.ค.62</t>
  </si>
  <si>
    <t>วันที่ :       ตุลาคม  2561</t>
  </si>
  <si>
    <t>วันที่ :     ตุลาคม  2561</t>
  </si>
  <si>
    <r>
      <t xml:space="preserve">      </t>
    </r>
    <r>
      <rPr>
        <b/>
        <u val="single"/>
        <sz val="16"/>
        <rFont val="Cordia New"/>
        <family val="2"/>
      </rPr>
      <t>ครั้งที่ 2</t>
    </r>
    <r>
      <rPr>
        <b/>
        <sz val="16"/>
        <rFont val="Cordia New"/>
        <family val="2"/>
      </rPr>
      <t xml:space="preserve">  (1 ตุลาคม 2561 - 31 มีนาคม 2562)</t>
    </r>
  </si>
  <si>
    <r>
      <t xml:space="preserve">      </t>
    </r>
    <r>
      <rPr>
        <b/>
        <u val="single"/>
        <sz val="16"/>
        <rFont val="Cordia New"/>
        <family val="2"/>
      </rPr>
      <t>ครั้งที่ 1</t>
    </r>
    <r>
      <rPr>
        <b/>
        <sz val="16"/>
        <rFont val="Cordia New"/>
        <family val="2"/>
      </rPr>
      <t xml:space="preserve"> (1 เมษายน 2561 - 30 กันยายน 2561)</t>
    </r>
  </si>
  <si>
    <t xml:space="preserve"> 1 เม.ย.61 - 30 ก.ย.61</t>
  </si>
  <si>
    <t xml:space="preserve">        ได้แจ้งผลการประเมินเมื่อวันที่      ตุลาคม  2561</t>
  </si>
  <si>
    <t xml:space="preserve">          (..........................................)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</si>
</sst>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409]h:mm:ss\ AM/PM"/>
    <numFmt numFmtId="204" formatCode="[$-F400]h:mm:ss\ AM/P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</numFmts>
  <fonts count="57">
    <font>
      <sz val="14"/>
      <name val="Cordia New"/>
      <family val="0"/>
    </font>
    <font>
      <sz val="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8"/>
      <name val="Cordia New"/>
      <family val="2"/>
    </font>
    <font>
      <b/>
      <u val="single"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Cordia New"/>
      <family val="2"/>
    </font>
    <font>
      <b/>
      <sz val="14"/>
      <color indexed="9"/>
      <name val="Cordia New"/>
      <family val="2"/>
    </font>
    <font>
      <u val="single"/>
      <sz val="16"/>
      <color indexed="9"/>
      <name val="Cordia New"/>
      <family val="2"/>
    </font>
    <font>
      <sz val="14"/>
      <color indexed="9"/>
      <name val="Cordia New"/>
      <family val="2"/>
    </font>
    <font>
      <sz val="14"/>
      <color indexed="10"/>
      <name val="Cordia New"/>
      <family val="2"/>
    </font>
    <font>
      <u val="single"/>
      <sz val="14"/>
      <color indexed="9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Cordia New"/>
      <family val="2"/>
    </font>
    <font>
      <b/>
      <sz val="14"/>
      <color theme="0"/>
      <name val="Cordia New"/>
      <family val="2"/>
    </font>
    <font>
      <u val="single"/>
      <sz val="16"/>
      <color theme="0"/>
      <name val="Cordia New"/>
      <family val="2"/>
    </font>
    <font>
      <sz val="14"/>
      <color theme="0"/>
      <name val="Cordia New"/>
      <family val="2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9" fontId="4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9" fontId="4" fillId="0" borderId="13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9" fontId="2" fillId="0" borderId="18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52" fillId="0" borderId="0" xfId="0" applyFont="1" applyAlignment="1">
      <alignment/>
    </xf>
    <xf numFmtId="43" fontId="2" fillId="0" borderId="11" xfId="33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4" fontId="53" fillId="0" borderId="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3" fontId="2" fillId="0" borderId="17" xfId="33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7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17" xfId="0" applyNumberFormat="1" applyFont="1" applyBorder="1" applyAlignment="1">
      <alignment/>
    </xf>
    <xf numFmtId="4" fontId="56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16</xdr:row>
      <xdr:rowOff>85725</xdr:rowOff>
    </xdr:from>
    <xdr:to>
      <xdr:col>4</xdr:col>
      <xdr:colOff>228600</xdr:colOff>
      <xdr:row>16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3095625" y="492442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66675</xdr:rowOff>
    </xdr:from>
    <xdr:to>
      <xdr:col>4</xdr:col>
      <xdr:colOff>219075</xdr:colOff>
      <xdr:row>17</xdr:row>
      <xdr:rowOff>219075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3086100" y="521017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28575</xdr:rowOff>
    </xdr:from>
    <xdr:to>
      <xdr:col>4</xdr:col>
      <xdr:colOff>209550</xdr:colOff>
      <xdr:row>18</xdr:row>
      <xdr:rowOff>180975</xdr:rowOff>
    </xdr:to>
    <xdr:sp>
      <xdr:nvSpPr>
        <xdr:cNvPr id="3" name="สี่เหลี่ยมผืนผ้า 4"/>
        <xdr:cNvSpPr>
          <a:spLocks/>
        </xdr:cNvSpPr>
      </xdr:nvSpPr>
      <xdr:spPr>
        <a:xfrm>
          <a:off x="3076575" y="547687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171450</xdr:colOff>
      <xdr:row>18</xdr:row>
      <xdr:rowOff>66675</xdr:rowOff>
    </xdr:from>
    <xdr:to>
      <xdr:col>0</xdr:col>
      <xdr:colOff>314325</xdr:colOff>
      <xdr:row>18</xdr:row>
      <xdr:rowOff>219075</xdr:rowOff>
    </xdr:to>
    <xdr:sp>
      <xdr:nvSpPr>
        <xdr:cNvPr id="4" name="สี่เหลี่ยมผืนผ้า 5"/>
        <xdr:cNvSpPr>
          <a:spLocks/>
        </xdr:cNvSpPr>
      </xdr:nvSpPr>
      <xdr:spPr>
        <a:xfrm>
          <a:off x="171450" y="551497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171450</xdr:colOff>
      <xdr:row>17</xdr:row>
      <xdr:rowOff>66675</xdr:rowOff>
    </xdr:from>
    <xdr:to>
      <xdr:col>0</xdr:col>
      <xdr:colOff>314325</xdr:colOff>
      <xdr:row>17</xdr:row>
      <xdr:rowOff>219075</xdr:rowOff>
    </xdr:to>
    <xdr:sp>
      <xdr:nvSpPr>
        <xdr:cNvPr id="5" name="สี่เหลี่ยมผืนผ้า 6"/>
        <xdr:cNvSpPr>
          <a:spLocks/>
        </xdr:cNvSpPr>
      </xdr:nvSpPr>
      <xdr:spPr>
        <a:xfrm>
          <a:off x="171450" y="521017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76200</xdr:rowOff>
    </xdr:from>
    <xdr:to>
      <xdr:col>0</xdr:col>
      <xdr:colOff>323850</xdr:colOff>
      <xdr:row>16</xdr:row>
      <xdr:rowOff>228600</xdr:rowOff>
    </xdr:to>
    <xdr:sp>
      <xdr:nvSpPr>
        <xdr:cNvPr id="6" name="สี่เหลี่ยมผืนผ้า 7"/>
        <xdr:cNvSpPr>
          <a:spLocks/>
        </xdr:cNvSpPr>
      </xdr:nvSpPr>
      <xdr:spPr>
        <a:xfrm>
          <a:off x="180975" y="4914900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114300</xdr:rowOff>
    </xdr:from>
    <xdr:to>
      <xdr:col>7</xdr:col>
      <xdr:colOff>190500</xdr:colOff>
      <xdr:row>0</xdr:row>
      <xdr:rowOff>266700</xdr:rowOff>
    </xdr:to>
    <xdr:sp>
      <xdr:nvSpPr>
        <xdr:cNvPr id="7" name="สี่เหลี่ยมผืนผ้า 8"/>
        <xdr:cNvSpPr>
          <a:spLocks/>
        </xdr:cNvSpPr>
      </xdr:nvSpPr>
      <xdr:spPr>
        <a:xfrm>
          <a:off x="5057775" y="114300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95250</xdr:rowOff>
    </xdr:from>
    <xdr:to>
      <xdr:col>7</xdr:col>
      <xdr:colOff>180975</xdr:colOff>
      <xdr:row>1</xdr:row>
      <xdr:rowOff>247650</xdr:rowOff>
    </xdr:to>
    <xdr:sp>
      <xdr:nvSpPr>
        <xdr:cNvPr id="8" name="สี่เหลี่ยมผืนผ้า 9"/>
        <xdr:cNvSpPr>
          <a:spLocks/>
        </xdr:cNvSpPr>
      </xdr:nvSpPr>
      <xdr:spPr>
        <a:xfrm>
          <a:off x="5048250" y="42862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238125</xdr:colOff>
      <xdr:row>1</xdr:row>
      <xdr:rowOff>314325</xdr:rowOff>
    </xdr:to>
    <xdr:pic>
      <xdr:nvPicPr>
        <xdr:cNvPr id="9" name="รูปภาพ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89</xdr:row>
      <xdr:rowOff>66675</xdr:rowOff>
    </xdr:from>
    <xdr:to>
      <xdr:col>3</xdr:col>
      <xdr:colOff>0</xdr:colOff>
      <xdr:row>91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7275" y="24860250"/>
          <a:ext cx="28670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 = </a:t>
          </a:r>
          <a:r>
            <a:rPr lang="en-US" cap="none" sz="1400" b="0" i="0" u="sng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คะแนนรวมของทุกสมรรถนะ (ค)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x 100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                   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114300</xdr:rowOff>
    </xdr:from>
    <xdr:to>
      <xdr:col>1</xdr:col>
      <xdr:colOff>228600</xdr:colOff>
      <xdr:row>19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009650" y="5553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123825</xdr:rowOff>
    </xdr:from>
    <xdr:to>
      <xdr:col>1</xdr:col>
      <xdr:colOff>228600</xdr:colOff>
      <xdr:row>24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1009650" y="70199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46</xdr:row>
      <xdr:rowOff>104775</xdr:rowOff>
    </xdr:from>
    <xdr:to>
      <xdr:col>0</xdr:col>
      <xdr:colOff>228600</xdr:colOff>
      <xdr:row>46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85725" y="1354455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85725</xdr:rowOff>
    </xdr:from>
    <xdr:to>
      <xdr:col>0</xdr:col>
      <xdr:colOff>228600</xdr:colOff>
      <xdr:row>47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85725" y="1383030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37</xdr:row>
      <xdr:rowOff>104775</xdr:rowOff>
    </xdr:from>
    <xdr:to>
      <xdr:col>0</xdr:col>
      <xdr:colOff>228600</xdr:colOff>
      <xdr:row>37</xdr:row>
      <xdr:rowOff>200025</xdr:rowOff>
    </xdr:to>
    <xdr:sp>
      <xdr:nvSpPr>
        <xdr:cNvPr id="5" name="Rectangle 3"/>
        <xdr:cNvSpPr>
          <a:spLocks/>
        </xdr:cNvSpPr>
      </xdr:nvSpPr>
      <xdr:spPr>
        <a:xfrm>
          <a:off x="85725" y="1085850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38</xdr:row>
      <xdr:rowOff>85725</xdr:rowOff>
    </xdr:from>
    <xdr:to>
      <xdr:col>0</xdr:col>
      <xdr:colOff>228600</xdr:colOff>
      <xdr:row>38</xdr:row>
      <xdr:rowOff>180975</xdr:rowOff>
    </xdr:to>
    <xdr:sp>
      <xdr:nvSpPr>
        <xdr:cNvPr id="6" name="Rectangle 4"/>
        <xdr:cNvSpPr>
          <a:spLocks/>
        </xdr:cNvSpPr>
      </xdr:nvSpPr>
      <xdr:spPr>
        <a:xfrm>
          <a:off x="85725" y="1114425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104775</xdr:rowOff>
    </xdr:from>
    <xdr:to>
      <xdr:col>0</xdr:col>
      <xdr:colOff>228600</xdr:colOff>
      <xdr:row>30</xdr:row>
      <xdr:rowOff>200025</xdr:rowOff>
    </xdr:to>
    <xdr:sp>
      <xdr:nvSpPr>
        <xdr:cNvPr id="7" name="Rectangle 3"/>
        <xdr:cNvSpPr>
          <a:spLocks/>
        </xdr:cNvSpPr>
      </xdr:nvSpPr>
      <xdr:spPr>
        <a:xfrm>
          <a:off x="85725" y="872490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31</xdr:row>
      <xdr:rowOff>85725</xdr:rowOff>
    </xdr:from>
    <xdr:to>
      <xdr:col>0</xdr:col>
      <xdr:colOff>228600</xdr:colOff>
      <xdr:row>31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85725" y="901065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5"/>
  <sheetViews>
    <sheetView zoomScalePageLayoutView="0" workbookViewId="0" topLeftCell="A7">
      <selection activeCell="E11" sqref="E11"/>
    </sheetView>
  </sheetViews>
  <sheetFormatPr defaultColWidth="9.140625" defaultRowHeight="21.75"/>
  <cols>
    <col min="1" max="1" width="6.7109375" style="1" customWidth="1"/>
    <col min="2" max="2" width="17.57421875" style="1" customWidth="1"/>
    <col min="3" max="3" width="9.8515625" style="1" customWidth="1"/>
    <col min="4" max="4" width="11.00390625" style="1" customWidth="1"/>
    <col min="5" max="5" width="9.140625" style="1" customWidth="1"/>
    <col min="6" max="7" width="10.421875" style="1" customWidth="1"/>
    <col min="8" max="8" width="10.57421875" style="1" customWidth="1"/>
    <col min="9" max="16384" width="9.140625" style="1" customWidth="1"/>
  </cols>
  <sheetData>
    <row r="1" spans="1:8" ht="26.25">
      <c r="A1" s="86" t="s">
        <v>129</v>
      </c>
      <c r="B1" s="86"/>
      <c r="C1" s="86"/>
      <c r="D1" s="86"/>
      <c r="E1" s="86"/>
      <c r="F1" s="86"/>
      <c r="G1" s="86"/>
      <c r="H1" s="1" t="s">
        <v>183</v>
      </c>
    </row>
    <row r="2" spans="1:8" ht="26.25">
      <c r="A2" s="86" t="s">
        <v>130</v>
      </c>
      <c r="B2" s="86"/>
      <c r="C2" s="86"/>
      <c r="D2" s="86"/>
      <c r="E2" s="86"/>
      <c r="F2" s="86"/>
      <c r="G2" s="86"/>
      <c r="H2" s="1" t="s">
        <v>184</v>
      </c>
    </row>
    <row r="3" spans="1:12" ht="26.25">
      <c r="A3" s="86" t="s">
        <v>115</v>
      </c>
      <c r="B3" s="86"/>
      <c r="C3" s="86"/>
      <c r="D3" s="86"/>
      <c r="E3" s="86"/>
      <c r="F3" s="86"/>
      <c r="G3" s="86"/>
      <c r="L3"/>
    </row>
    <row r="4" spans="1:6" ht="24">
      <c r="A4" s="1" t="s">
        <v>171</v>
      </c>
      <c r="F4" s="1" t="s">
        <v>172</v>
      </c>
    </row>
    <row r="5" spans="1:6" ht="24">
      <c r="A5" s="1" t="s">
        <v>173</v>
      </c>
      <c r="F5" s="1" t="s">
        <v>174</v>
      </c>
    </row>
    <row r="6" ht="24">
      <c r="A6" s="1" t="s">
        <v>131</v>
      </c>
    </row>
    <row r="7" spans="1:8" ht="24">
      <c r="A7" s="83" t="s">
        <v>132</v>
      </c>
      <c r="B7" s="83" t="s">
        <v>133</v>
      </c>
      <c r="C7" s="85" t="s">
        <v>190</v>
      </c>
      <c r="D7" s="85"/>
      <c r="E7" s="85" t="s">
        <v>185</v>
      </c>
      <c r="F7" s="85"/>
      <c r="G7" s="85" t="s">
        <v>134</v>
      </c>
      <c r="H7" s="85"/>
    </row>
    <row r="8" spans="1:8" ht="24">
      <c r="A8" s="83"/>
      <c r="B8" s="84"/>
      <c r="C8" s="44" t="s">
        <v>135</v>
      </c>
      <c r="D8" s="44" t="s">
        <v>136</v>
      </c>
      <c r="E8" s="44" t="s">
        <v>135</v>
      </c>
      <c r="F8" s="44" t="s">
        <v>136</v>
      </c>
      <c r="G8" s="44" t="s">
        <v>135</v>
      </c>
      <c r="H8" s="44" t="s">
        <v>136</v>
      </c>
    </row>
    <row r="9" spans="1:8" ht="24">
      <c r="A9" s="44">
        <v>1</v>
      </c>
      <c r="B9" s="53" t="s">
        <v>138</v>
      </c>
      <c r="C9" s="44"/>
      <c r="D9" s="44"/>
      <c r="E9" s="53"/>
      <c r="F9" s="53"/>
      <c r="G9" s="53"/>
      <c r="H9" s="53"/>
    </row>
    <row r="10" spans="1:8" ht="24">
      <c r="A10" s="44">
        <v>2</v>
      </c>
      <c r="B10" s="53" t="s">
        <v>139</v>
      </c>
      <c r="C10" s="44"/>
      <c r="D10" s="44"/>
      <c r="E10" s="53"/>
      <c r="F10" s="53"/>
      <c r="G10" s="53"/>
      <c r="H10" s="53"/>
    </row>
    <row r="11" spans="1:8" ht="24">
      <c r="A11" s="44">
        <v>3</v>
      </c>
      <c r="B11" s="53" t="s">
        <v>168</v>
      </c>
      <c r="C11" s="53"/>
      <c r="D11" s="53"/>
      <c r="E11" s="53"/>
      <c r="F11" s="53"/>
      <c r="G11" s="53"/>
      <c r="H11" s="53"/>
    </row>
    <row r="12" spans="1:8" ht="24">
      <c r="A12" s="44">
        <v>4</v>
      </c>
      <c r="B12" s="53" t="s">
        <v>137</v>
      </c>
      <c r="C12" s="53"/>
      <c r="D12" s="53"/>
      <c r="E12" s="53"/>
      <c r="F12" s="53"/>
      <c r="G12" s="53"/>
      <c r="H12" s="53"/>
    </row>
    <row r="13" spans="1:8" ht="24">
      <c r="A13" s="44">
        <v>5</v>
      </c>
      <c r="B13" s="53" t="s">
        <v>140</v>
      </c>
      <c r="C13" s="53"/>
      <c r="D13" s="53"/>
      <c r="E13" s="53"/>
      <c r="F13" s="53"/>
      <c r="G13" s="53"/>
      <c r="H13" s="53"/>
    </row>
    <row r="14" ht="14.25" customHeight="1"/>
    <row r="15" ht="24">
      <c r="A15" s="1" t="s">
        <v>141</v>
      </c>
    </row>
    <row r="16" spans="1:8" ht="24">
      <c r="A16" s="91" t="s">
        <v>169</v>
      </c>
      <c r="B16" s="92"/>
      <c r="C16" s="92"/>
      <c r="D16" s="93"/>
      <c r="E16" s="91" t="s">
        <v>170</v>
      </c>
      <c r="F16" s="92"/>
      <c r="G16" s="92"/>
      <c r="H16" s="93"/>
    </row>
    <row r="17" spans="1:8" ht="24">
      <c r="A17" s="39"/>
      <c r="B17" s="34" t="s">
        <v>145</v>
      </c>
      <c r="C17" s="34"/>
      <c r="D17" s="40"/>
      <c r="E17" s="39" t="s">
        <v>159</v>
      </c>
      <c r="F17" s="34"/>
      <c r="G17" s="34"/>
      <c r="H17" s="40"/>
    </row>
    <row r="18" spans="1:8" ht="24">
      <c r="A18" s="39"/>
      <c r="B18" s="34" t="s">
        <v>146</v>
      </c>
      <c r="C18" s="34"/>
      <c r="D18" s="40"/>
      <c r="E18" s="39" t="s">
        <v>160</v>
      </c>
      <c r="F18" s="34"/>
      <c r="G18" s="34"/>
      <c r="H18" s="40"/>
    </row>
    <row r="19" spans="1:8" ht="24">
      <c r="A19" s="36"/>
      <c r="B19" s="2" t="s">
        <v>147</v>
      </c>
      <c r="C19" s="2"/>
      <c r="D19" s="37"/>
      <c r="E19" s="36" t="s">
        <v>161</v>
      </c>
      <c r="F19" s="2"/>
      <c r="G19" s="2"/>
      <c r="H19" s="37"/>
    </row>
    <row r="20" ht="11.25" customHeight="1"/>
    <row r="21" ht="24">
      <c r="A21" s="1" t="s">
        <v>162</v>
      </c>
    </row>
    <row r="22" spans="1:8" ht="24">
      <c r="A22" s="83" t="s">
        <v>132</v>
      </c>
      <c r="B22" s="83" t="s">
        <v>142</v>
      </c>
      <c r="C22" s="83"/>
      <c r="D22" s="83"/>
      <c r="E22" s="83"/>
      <c r="F22" s="83" t="s">
        <v>143</v>
      </c>
      <c r="G22" s="85" t="s">
        <v>144</v>
      </c>
      <c r="H22" s="85"/>
    </row>
    <row r="23" spans="1:8" ht="24">
      <c r="A23" s="87"/>
      <c r="B23" s="83"/>
      <c r="C23" s="83"/>
      <c r="D23" s="83"/>
      <c r="E23" s="83"/>
      <c r="F23" s="87"/>
      <c r="G23" s="44" t="s">
        <v>169</v>
      </c>
      <c r="H23" s="44" t="s">
        <v>170</v>
      </c>
    </row>
    <row r="24" spans="1:8" ht="24">
      <c r="A24" s="46"/>
      <c r="B24" s="50" t="s">
        <v>148</v>
      </c>
      <c r="F24" s="46"/>
      <c r="G24" s="42"/>
      <c r="H24" s="46"/>
    </row>
    <row r="25" spans="1:8" ht="24">
      <c r="A25" s="45">
        <v>1</v>
      </c>
      <c r="B25" s="2" t="s">
        <v>149</v>
      </c>
      <c r="C25" s="2"/>
      <c r="D25" s="2"/>
      <c r="E25" s="2"/>
      <c r="F25" s="45">
        <v>20</v>
      </c>
      <c r="G25" s="45"/>
      <c r="H25" s="45"/>
    </row>
    <row r="26" spans="1:8" ht="24">
      <c r="A26" s="42">
        <v>2</v>
      </c>
      <c r="B26" s="47" t="s">
        <v>150</v>
      </c>
      <c r="C26" s="47"/>
      <c r="D26" s="47"/>
      <c r="E26" s="47"/>
      <c r="F26" s="42">
        <v>20</v>
      </c>
      <c r="G26" s="42"/>
      <c r="H26" s="42"/>
    </row>
    <row r="27" spans="1:8" ht="24">
      <c r="A27" s="45"/>
      <c r="B27" s="2" t="s">
        <v>151</v>
      </c>
      <c r="C27" s="2"/>
      <c r="D27" s="2"/>
      <c r="E27" s="2"/>
      <c r="F27" s="45"/>
      <c r="G27" s="45"/>
      <c r="H27" s="45"/>
    </row>
    <row r="28" spans="1:8" ht="24">
      <c r="A28" s="51">
        <v>3</v>
      </c>
      <c r="B28" s="1" t="s">
        <v>152</v>
      </c>
      <c r="F28" s="51">
        <v>20</v>
      </c>
      <c r="G28" s="51"/>
      <c r="H28" s="51"/>
    </row>
    <row r="29" spans="1:8" ht="24">
      <c r="A29" s="51"/>
      <c r="B29" s="1" t="s">
        <v>153</v>
      </c>
      <c r="F29" s="51"/>
      <c r="G29" s="51"/>
      <c r="H29" s="51"/>
    </row>
    <row r="30" spans="1:8" ht="24">
      <c r="A30" s="45"/>
      <c r="B30" s="2" t="s">
        <v>154</v>
      </c>
      <c r="C30" s="2"/>
      <c r="D30" s="2"/>
      <c r="E30" s="2"/>
      <c r="F30" s="45"/>
      <c r="G30" s="45"/>
      <c r="H30" s="45"/>
    </row>
    <row r="31" spans="1:8" ht="24">
      <c r="A31" s="51">
        <v>4</v>
      </c>
      <c r="B31" s="1" t="s">
        <v>155</v>
      </c>
      <c r="F31" s="51">
        <v>20</v>
      </c>
      <c r="G31" s="51"/>
      <c r="H31" s="51"/>
    </row>
    <row r="32" spans="1:8" ht="24">
      <c r="A32" s="45"/>
      <c r="B32" s="2" t="s">
        <v>156</v>
      </c>
      <c r="C32" s="2"/>
      <c r="D32" s="2"/>
      <c r="E32" s="2"/>
      <c r="F32" s="45"/>
      <c r="G32" s="45"/>
      <c r="H32" s="45"/>
    </row>
    <row r="33" spans="1:8" ht="24">
      <c r="A33" s="51">
        <v>5</v>
      </c>
      <c r="B33" s="1" t="s">
        <v>157</v>
      </c>
      <c r="F33" s="51">
        <v>20</v>
      </c>
      <c r="G33" s="62"/>
      <c r="H33" s="62"/>
    </row>
    <row r="34" spans="1:8" ht="24">
      <c r="A34" s="43"/>
      <c r="B34" s="2" t="s">
        <v>158</v>
      </c>
      <c r="C34" s="2"/>
      <c r="D34" s="2"/>
      <c r="E34" s="2"/>
      <c r="F34" s="45"/>
      <c r="G34" s="45"/>
      <c r="H34" s="43"/>
    </row>
    <row r="35" spans="1:8" ht="24">
      <c r="A35" s="43"/>
      <c r="B35" s="88" t="s">
        <v>2</v>
      </c>
      <c r="C35" s="89"/>
      <c r="D35" s="89"/>
      <c r="E35" s="90"/>
      <c r="F35" s="52">
        <v>100</v>
      </c>
      <c r="G35" s="45">
        <f>SUM(G24:G34)</f>
        <v>0</v>
      </c>
      <c r="H35" s="79">
        <f>SUM(H24:H34)</f>
        <v>0</v>
      </c>
    </row>
  </sheetData>
  <sheetProtection/>
  <mergeCells count="15">
    <mergeCell ref="G22:H22"/>
    <mergeCell ref="B22:E23"/>
    <mergeCell ref="F22:F23"/>
    <mergeCell ref="A22:A23"/>
    <mergeCell ref="B35:E35"/>
    <mergeCell ref="A16:D16"/>
    <mergeCell ref="E16:H16"/>
    <mergeCell ref="A7:A8"/>
    <mergeCell ref="B7:B8"/>
    <mergeCell ref="C7:D7"/>
    <mergeCell ref="E7:F7"/>
    <mergeCell ref="A1:G1"/>
    <mergeCell ref="A2:G2"/>
    <mergeCell ref="A3:G3"/>
    <mergeCell ref="G7:H7"/>
  </mergeCells>
  <printOptions/>
  <pageMargins left="0.83" right="0.79" top="0.27" bottom="0.2755905511811024" header="0.17" footer="0.31496062992125984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8"/>
  <sheetViews>
    <sheetView zoomScalePageLayoutView="0" workbookViewId="0" topLeftCell="A1">
      <selection activeCell="H92" sqref="H92"/>
    </sheetView>
  </sheetViews>
  <sheetFormatPr defaultColWidth="9.140625" defaultRowHeight="21.75"/>
  <cols>
    <col min="1" max="1" width="41.421875" style="1" customWidth="1"/>
    <col min="2" max="2" width="8.7109375" style="28" customWidth="1"/>
    <col min="3" max="7" width="8.7109375" style="1" customWidth="1"/>
    <col min="8" max="8" width="11.00390625" style="1" customWidth="1"/>
    <col min="9" max="16384" width="9.140625" style="1" customWidth="1"/>
  </cols>
  <sheetData>
    <row r="1" spans="1:8" ht="29.25" customHeight="1">
      <c r="A1" s="94" t="s">
        <v>163</v>
      </c>
      <c r="B1" s="94"/>
      <c r="C1" s="94"/>
      <c r="D1" s="94"/>
      <c r="E1" s="94"/>
      <c r="F1" s="94"/>
      <c r="G1" s="94"/>
      <c r="H1" s="94"/>
    </row>
    <row r="2" spans="1:8" ht="24">
      <c r="A2" s="101" t="s">
        <v>115</v>
      </c>
      <c r="B2" s="101"/>
      <c r="C2" s="101"/>
      <c r="D2" s="101"/>
      <c r="E2" s="101"/>
      <c r="F2" s="101"/>
      <c r="G2" s="101"/>
      <c r="H2" s="101"/>
    </row>
    <row r="3" spans="1:8" s="5" customFormat="1" ht="21.75">
      <c r="A3" s="95" t="s">
        <v>4</v>
      </c>
      <c r="B3" s="98" t="s">
        <v>164</v>
      </c>
      <c r="C3" s="99"/>
      <c r="D3" s="99"/>
      <c r="E3" s="99"/>
      <c r="F3" s="100"/>
      <c r="G3" s="4" t="s">
        <v>10</v>
      </c>
      <c r="H3" s="4" t="s">
        <v>11</v>
      </c>
    </row>
    <row r="4" spans="1:8" s="5" customFormat="1" ht="21.75">
      <c r="A4" s="96"/>
      <c r="B4" s="6">
        <v>1</v>
      </c>
      <c r="C4" s="7">
        <v>2</v>
      </c>
      <c r="D4" s="6">
        <v>3</v>
      </c>
      <c r="E4" s="7">
        <v>4</v>
      </c>
      <c r="F4" s="6">
        <v>5</v>
      </c>
      <c r="G4" s="8" t="s">
        <v>0</v>
      </c>
      <c r="H4" s="8" t="s">
        <v>166</v>
      </c>
    </row>
    <row r="5" spans="1:8" s="5" customFormat="1" ht="21.75">
      <c r="A5" s="96"/>
      <c r="B5" s="9" t="s">
        <v>5</v>
      </c>
      <c r="C5" s="10" t="s">
        <v>5</v>
      </c>
      <c r="D5" s="9" t="s">
        <v>1</v>
      </c>
      <c r="E5" s="10" t="s">
        <v>6</v>
      </c>
      <c r="F5" s="9" t="s">
        <v>8</v>
      </c>
      <c r="G5" s="8" t="s">
        <v>165</v>
      </c>
      <c r="H5" s="8" t="s">
        <v>167</v>
      </c>
    </row>
    <row r="6" spans="1:8" s="5" customFormat="1" ht="21.75">
      <c r="A6" s="97"/>
      <c r="B6" s="11" t="s">
        <v>9</v>
      </c>
      <c r="C6" s="12" t="s">
        <v>34</v>
      </c>
      <c r="D6" s="13"/>
      <c r="E6" s="12" t="s">
        <v>7</v>
      </c>
      <c r="F6" s="11" t="s">
        <v>9</v>
      </c>
      <c r="G6" s="14"/>
      <c r="H6" s="14"/>
    </row>
    <row r="7" spans="1:8" s="5" customFormat="1" ht="21.75">
      <c r="A7" s="15" t="s">
        <v>31</v>
      </c>
      <c r="C7" s="16"/>
      <c r="D7" s="6"/>
      <c r="E7" s="7"/>
      <c r="F7" s="6"/>
      <c r="G7" s="48">
        <v>0.2</v>
      </c>
      <c r="H7" s="55">
        <f>+H8+H17</f>
        <v>0</v>
      </c>
    </row>
    <row r="8" spans="1:8" s="5" customFormat="1" ht="21.75">
      <c r="A8" s="15" t="s">
        <v>35</v>
      </c>
      <c r="C8" s="16"/>
      <c r="D8" s="6"/>
      <c r="E8" s="7"/>
      <c r="F8" s="6"/>
      <c r="G8" s="7">
        <v>10</v>
      </c>
      <c r="H8" s="55"/>
    </row>
    <row r="9" spans="1:8" s="5" customFormat="1" ht="21.75">
      <c r="A9" s="16" t="s">
        <v>107</v>
      </c>
      <c r="C9" s="16"/>
      <c r="D9" s="6"/>
      <c r="E9" s="7"/>
      <c r="F9" s="6"/>
      <c r="G9" s="16"/>
      <c r="H9" s="55"/>
    </row>
    <row r="10" spans="1:8" s="5" customFormat="1" ht="21.75">
      <c r="A10" s="16" t="s">
        <v>36</v>
      </c>
      <c r="C10" s="16"/>
      <c r="D10" s="6"/>
      <c r="E10" s="7"/>
      <c r="F10" s="6"/>
      <c r="G10" s="7">
        <v>2</v>
      </c>
      <c r="H10" s="55"/>
    </row>
    <row r="11" spans="1:8" s="5" customFormat="1" ht="21.75">
      <c r="A11" s="16" t="s">
        <v>37</v>
      </c>
      <c r="C11" s="16"/>
      <c r="D11" s="6"/>
      <c r="E11" s="7"/>
      <c r="F11" s="6"/>
      <c r="G11" s="7">
        <v>2</v>
      </c>
      <c r="H11" s="55"/>
    </row>
    <row r="12" spans="1:8" s="5" customFormat="1" ht="21.75">
      <c r="A12" s="16" t="s">
        <v>38</v>
      </c>
      <c r="C12" s="16"/>
      <c r="D12" s="6"/>
      <c r="E12" s="7"/>
      <c r="F12" s="6"/>
      <c r="G12" s="7"/>
      <c r="H12" s="55"/>
    </row>
    <row r="13" spans="1:8" s="5" customFormat="1" ht="21.75">
      <c r="A13" s="16" t="s">
        <v>39</v>
      </c>
      <c r="C13" s="16"/>
      <c r="D13" s="6"/>
      <c r="E13" s="7"/>
      <c r="F13" s="6"/>
      <c r="G13" s="7">
        <v>2</v>
      </c>
      <c r="H13" s="55"/>
    </row>
    <row r="14" spans="1:8" s="5" customFormat="1" ht="21.75">
      <c r="A14" s="16" t="s">
        <v>40</v>
      </c>
      <c r="C14" s="16"/>
      <c r="D14" s="6"/>
      <c r="E14" s="7"/>
      <c r="F14" s="6"/>
      <c r="G14" s="7">
        <v>2</v>
      </c>
      <c r="H14" s="55"/>
    </row>
    <row r="15" spans="1:8" s="5" customFormat="1" ht="21.75">
      <c r="A15" s="16" t="s">
        <v>41</v>
      </c>
      <c r="C15" s="16"/>
      <c r="D15" s="6"/>
      <c r="E15" s="7"/>
      <c r="F15" s="6"/>
      <c r="G15" s="7">
        <v>2</v>
      </c>
      <c r="H15" s="55"/>
    </row>
    <row r="16" spans="1:8" s="5" customFormat="1" ht="21.75">
      <c r="A16" s="16" t="s">
        <v>42</v>
      </c>
      <c r="C16" s="16"/>
      <c r="D16" s="6"/>
      <c r="E16" s="7"/>
      <c r="F16" s="6"/>
      <c r="G16" s="16"/>
      <c r="H16" s="55"/>
    </row>
    <row r="17" spans="1:8" s="5" customFormat="1" ht="21.75">
      <c r="A17" s="16" t="s">
        <v>43</v>
      </c>
      <c r="C17" s="16"/>
      <c r="D17" s="6"/>
      <c r="E17" s="7"/>
      <c r="F17" s="6"/>
      <c r="G17" s="7">
        <v>10</v>
      </c>
      <c r="H17" s="55"/>
    </row>
    <row r="18" spans="1:8" s="5" customFormat="1" ht="21.75">
      <c r="A18" s="16" t="s">
        <v>44</v>
      </c>
      <c r="C18" s="16"/>
      <c r="D18" s="6"/>
      <c r="E18" s="7"/>
      <c r="F18" s="6"/>
      <c r="G18" s="7"/>
      <c r="H18" s="55"/>
    </row>
    <row r="19" spans="1:8" s="5" customFormat="1" ht="21.75">
      <c r="A19" s="16" t="s">
        <v>45</v>
      </c>
      <c r="C19" s="16"/>
      <c r="D19" s="6"/>
      <c r="E19" s="7"/>
      <c r="F19" s="6"/>
      <c r="G19" s="7"/>
      <c r="H19" s="55"/>
    </row>
    <row r="20" spans="1:8" s="5" customFormat="1" ht="21.75">
      <c r="A20" s="16" t="s">
        <v>46</v>
      </c>
      <c r="C20" s="16"/>
      <c r="D20" s="6"/>
      <c r="E20" s="7"/>
      <c r="F20" s="6"/>
      <c r="G20" s="7"/>
      <c r="H20" s="55"/>
    </row>
    <row r="21" spans="1:8" s="5" customFormat="1" ht="21.75">
      <c r="A21" s="16" t="s">
        <v>47</v>
      </c>
      <c r="C21" s="16"/>
      <c r="D21" s="6"/>
      <c r="E21" s="7"/>
      <c r="F21" s="6"/>
      <c r="G21" s="7">
        <v>3</v>
      </c>
      <c r="H21" s="55"/>
    </row>
    <row r="22" spans="1:8" s="5" customFormat="1" ht="21.75">
      <c r="A22" s="16" t="s">
        <v>48</v>
      </c>
      <c r="C22" s="16"/>
      <c r="D22" s="6"/>
      <c r="E22" s="7"/>
      <c r="F22" s="6"/>
      <c r="G22" s="7"/>
      <c r="H22" s="55"/>
    </row>
    <row r="23" spans="1:8" s="5" customFormat="1" ht="21.75">
      <c r="A23" s="16" t="s">
        <v>49</v>
      </c>
      <c r="C23" s="16"/>
      <c r="D23" s="6"/>
      <c r="E23" s="7"/>
      <c r="F23" s="6"/>
      <c r="G23" s="7">
        <v>3</v>
      </c>
      <c r="H23" s="55"/>
    </row>
    <row r="24" spans="1:8" s="5" customFormat="1" ht="21.75">
      <c r="A24" s="16" t="s">
        <v>50</v>
      </c>
      <c r="C24" s="16"/>
      <c r="D24" s="6"/>
      <c r="E24" s="7"/>
      <c r="F24" s="6"/>
      <c r="G24" s="7"/>
      <c r="H24" s="55"/>
    </row>
    <row r="25" spans="1:8" s="5" customFormat="1" ht="21.75">
      <c r="A25" s="16" t="s">
        <v>51</v>
      </c>
      <c r="C25" s="16"/>
      <c r="D25" s="6"/>
      <c r="E25" s="7"/>
      <c r="F25" s="6"/>
      <c r="G25" s="7">
        <v>4</v>
      </c>
      <c r="H25" s="55"/>
    </row>
    <row r="26" spans="1:8" s="5" customFormat="1" ht="21.75">
      <c r="A26" s="14" t="s">
        <v>52</v>
      </c>
      <c r="B26" s="17"/>
      <c r="C26" s="14"/>
      <c r="D26" s="65"/>
      <c r="E26" s="66"/>
      <c r="F26" s="65"/>
      <c r="G26" s="14"/>
      <c r="H26" s="56"/>
    </row>
    <row r="27" spans="1:8" s="5" customFormat="1" ht="21.75">
      <c r="A27" s="15" t="s">
        <v>53</v>
      </c>
      <c r="B27" s="18"/>
      <c r="C27" s="16"/>
      <c r="D27" s="67"/>
      <c r="E27" s="7"/>
      <c r="F27" s="67"/>
      <c r="G27" s="48">
        <v>0.2</v>
      </c>
      <c r="H27" s="55">
        <f>H28+H39</f>
        <v>0</v>
      </c>
    </row>
    <row r="28" spans="1:8" s="5" customFormat="1" ht="21.75">
      <c r="A28" s="16" t="s">
        <v>54</v>
      </c>
      <c r="B28" s="18"/>
      <c r="C28" s="16"/>
      <c r="D28" s="67"/>
      <c r="E28" s="7"/>
      <c r="F28" s="67"/>
      <c r="G28" s="7">
        <v>12</v>
      </c>
      <c r="H28" s="82"/>
    </row>
    <row r="29" spans="1:8" s="5" customFormat="1" ht="21.75">
      <c r="A29" s="16" t="s">
        <v>55</v>
      </c>
      <c r="B29" s="18"/>
      <c r="C29" s="16"/>
      <c r="D29" s="67"/>
      <c r="E29" s="7"/>
      <c r="F29" s="67"/>
      <c r="G29" s="7"/>
      <c r="H29" s="55"/>
    </row>
    <row r="30" spans="1:8" s="5" customFormat="1" ht="21.75">
      <c r="A30" s="16" t="s">
        <v>56</v>
      </c>
      <c r="B30" s="18"/>
      <c r="C30" s="16"/>
      <c r="D30" s="67"/>
      <c r="E30" s="7"/>
      <c r="F30" s="67"/>
      <c r="G30" s="7">
        <v>5</v>
      </c>
      <c r="H30" s="55"/>
    </row>
    <row r="31" spans="1:8" s="5" customFormat="1" ht="21.75">
      <c r="A31" s="16" t="s">
        <v>57</v>
      </c>
      <c r="B31" s="18"/>
      <c r="C31" s="16"/>
      <c r="D31" s="67"/>
      <c r="E31" s="7"/>
      <c r="F31" s="67"/>
      <c r="G31" s="7">
        <v>3</v>
      </c>
      <c r="H31" s="55"/>
    </row>
    <row r="32" spans="1:8" s="5" customFormat="1" ht="21.75">
      <c r="A32" s="16" t="s">
        <v>58</v>
      </c>
      <c r="B32" s="18"/>
      <c r="C32" s="16"/>
      <c r="D32" s="67"/>
      <c r="E32" s="7"/>
      <c r="F32" s="67"/>
      <c r="G32" s="7"/>
      <c r="H32" s="55"/>
    </row>
    <row r="33" spans="1:8" s="5" customFormat="1" ht="21.75">
      <c r="A33" s="16" t="s">
        <v>59</v>
      </c>
      <c r="B33" s="18"/>
      <c r="C33" s="16"/>
      <c r="D33" s="67"/>
      <c r="E33" s="7"/>
      <c r="F33" s="67"/>
      <c r="G33" s="7">
        <v>2</v>
      </c>
      <c r="H33" s="55"/>
    </row>
    <row r="34" spans="1:8" s="5" customFormat="1" ht="21.75">
      <c r="A34" s="16" t="s">
        <v>60</v>
      </c>
      <c r="B34" s="18"/>
      <c r="C34" s="16"/>
      <c r="D34" s="67"/>
      <c r="E34" s="7"/>
      <c r="F34" s="67"/>
      <c r="G34" s="7"/>
      <c r="H34" s="55"/>
    </row>
    <row r="35" spans="1:8" s="5" customFormat="1" ht="21.75">
      <c r="A35" s="16" t="s">
        <v>61</v>
      </c>
      <c r="B35" s="18"/>
      <c r="C35" s="16"/>
      <c r="D35" s="67"/>
      <c r="E35" s="7"/>
      <c r="F35" s="67"/>
      <c r="G35" s="7"/>
      <c r="H35" s="55"/>
    </row>
    <row r="36" spans="1:8" s="5" customFormat="1" ht="21.75">
      <c r="A36" s="16" t="s">
        <v>62</v>
      </c>
      <c r="B36" s="18"/>
      <c r="C36" s="16"/>
      <c r="D36" s="67"/>
      <c r="E36" s="7"/>
      <c r="F36" s="67"/>
      <c r="G36" s="7">
        <v>2</v>
      </c>
      <c r="H36" s="55"/>
    </row>
    <row r="37" spans="1:8" s="5" customFormat="1" ht="21.75">
      <c r="A37" s="16" t="s">
        <v>63</v>
      </c>
      <c r="B37" s="18"/>
      <c r="C37" s="16"/>
      <c r="D37" s="67"/>
      <c r="E37" s="7"/>
      <c r="F37" s="67"/>
      <c r="G37" s="16"/>
      <c r="H37" s="55"/>
    </row>
    <row r="38" spans="1:8" s="5" customFormat="1" ht="21.75">
      <c r="A38" s="14" t="s">
        <v>64</v>
      </c>
      <c r="B38" s="17"/>
      <c r="C38" s="14"/>
      <c r="D38" s="65"/>
      <c r="E38" s="66"/>
      <c r="F38" s="65"/>
      <c r="G38" s="14"/>
      <c r="H38" s="56"/>
    </row>
    <row r="39" spans="1:8" s="5" customFormat="1" ht="21.75">
      <c r="A39" s="16" t="s">
        <v>108</v>
      </c>
      <c r="B39" s="18"/>
      <c r="C39" s="16"/>
      <c r="D39" s="67"/>
      <c r="E39" s="7"/>
      <c r="F39" s="67"/>
      <c r="G39" s="7">
        <v>8</v>
      </c>
      <c r="H39" s="55">
        <f>SUM(H41:H45)/5</f>
        <v>0</v>
      </c>
    </row>
    <row r="40" spans="1:8" s="5" customFormat="1" ht="21.75">
      <c r="A40" s="16" t="s">
        <v>65</v>
      </c>
      <c r="B40" s="18"/>
      <c r="C40" s="16"/>
      <c r="D40" s="67"/>
      <c r="E40" s="7"/>
      <c r="F40" s="67"/>
      <c r="G40" s="7"/>
      <c r="H40" s="55"/>
    </row>
    <row r="41" spans="1:8" s="5" customFormat="1" ht="21.75">
      <c r="A41" s="16" t="s">
        <v>66</v>
      </c>
      <c r="B41" s="18"/>
      <c r="C41" s="16"/>
      <c r="D41" s="67"/>
      <c r="E41" s="7"/>
      <c r="F41" s="67"/>
      <c r="G41" s="7">
        <v>3</v>
      </c>
      <c r="H41" s="55"/>
    </row>
    <row r="42" spans="1:8" s="5" customFormat="1" ht="21.75">
      <c r="A42" s="16" t="s">
        <v>67</v>
      </c>
      <c r="B42" s="18"/>
      <c r="C42" s="16"/>
      <c r="D42" s="67"/>
      <c r="E42" s="7"/>
      <c r="F42" s="67"/>
      <c r="G42" s="7"/>
      <c r="H42" s="55"/>
    </row>
    <row r="43" spans="1:8" s="5" customFormat="1" ht="21.75">
      <c r="A43" s="16" t="s">
        <v>68</v>
      </c>
      <c r="B43" s="18"/>
      <c r="C43" s="16"/>
      <c r="D43" s="67"/>
      <c r="E43" s="7"/>
      <c r="F43" s="67"/>
      <c r="G43" s="7"/>
      <c r="H43" s="55"/>
    </row>
    <row r="44" spans="1:8" s="5" customFormat="1" ht="21.75">
      <c r="A44" s="16" t="s">
        <v>69</v>
      </c>
      <c r="B44" s="18"/>
      <c r="C44" s="16"/>
      <c r="D44" s="67"/>
      <c r="E44" s="7"/>
      <c r="F44" s="67"/>
      <c r="G44" s="7">
        <v>5</v>
      </c>
      <c r="H44" s="55"/>
    </row>
    <row r="45" spans="1:8" s="5" customFormat="1" ht="21.75">
      <c r="A45" s="16" t="s">
        <v>70</v>
      </c>
      <c r="B45" s="18"/>
      <c r="C45" s="16"/>
      <c r="D45" s="67"/>
      <c r="E45" s="7"/>
      <c r="F45" s="67"/>
      <c r="G45" s="7"/>
      <c r="H45" s="55"/>
    </row>
    <row r="46" spans="1:8" s="5" customFormat="1" ht="21.75">
      <c r="A46" s="14" t="s">
        <v>71</v>
      </c>
      <c r="B46" s="17"/>
      <c r="C46" s="14"/>
      <c r="D46" s="65"/>
      <c r="E46" s="66"/>
      <c r="F46" s="65"/>
      <c r="G46" s="14"/>
      <c r="H46" s="56"/>
    </row>
    <row r="47" spans="1:8" s="5" customFormat="1" ht="21.75">
      <c r="A47" s="19" t="s">
        <v>72</v>
      </c>
      <c r="B47" s="20"/>
      <c r="C47" s="21"/>
      <c r="D47" s="68"/>
      <c r="E47" s="69"/>
      <c r="F47" s="68"/>
      <c r="G47" s="58">
        <v>0.2</v>
      </c>
      <c r="H47" s="57">
        <f>H49+H57</f>
        <v>0</v>
      </c>
    </row>
    <row r="48" spans="1:8" s="5" customFormat="1" ht="21.75">
      <c r="A48" s="15" t="s">
        <v>73</v>
      </c>
      <c r="B48" s="18"/>
      <c r="C48" s="16"/>
      <c r="D48" s="67"/>
      <c r="E48" s="7"/>
      <c r="F48" s="67"/>
      <c r="G48" s="16"/>
      <c r="H48" s="55"/>
    </row>
    <row r="49" spans="1:8" s="5" customFormat="1" ht="21.75">
      <c r="A49" s="16" t="s">
        <v>74</v>
      </c>
      <c r="B49" s="18"/>
      <c r="C49" s="16"/>
      <c r="D49" s="67"/>
      <c r="E49" s="7"/>
      <c r="F49" s="67"/>
      <c r="G49" s="7">
        <v>10</v>
      </c>
      <c r="H49" s="55"/>
    </row>
    <row r="50" spans="1:8" s="5" customFormat="1" ht="21.75">
      <c r="A50" s="16" t="s">
        <v>75</v>
      </c>
      <c r="B50" s="18"/>
      <c r="C50" s="16"/>
      <c r="D50" s="67"/>
      <c r="E50" s="7"/>
      <c r="F50" s="67"/>
      <c r="G50" s="7"/>
      <c r="H50" s="55"/>
    </row>
    <row r="51" spans="1:8" s="5" customFormat="1" ht="21.75">
      <c r="A51" s="16" t="s">
        <v>76</v>
      </c>
      <c r="B51" s="18"/>
      <c r="C51" s="16"/>
      <c r="D51" s="67"/>
      <c r="E51" s="7"/>
      <c r="F51" s="67"/>
      <c r="G51" s="7">
        <v>4</v>
      </c>
      <c r="H51" s="55"/>
    </row>
    <row r="52" spans="1:8" s="5" customFormat="1" ht="21.75">
      <c r="A52" s="16" t="s">
        <v>77</v>
      </c>
      <c r="B52" s="18"/>
      <c r="C52" s="16"/>
      <c r="D52" s="67"/>
      <c r="E52" s="7"/>
      <c r="F52" s="67"/>
      <c r="G52" s="7"/>
      <c r="H52" s="55"/>
    </row>
    <row r="53" spans="1:8" s="5" customFormat="1" ht="21.75">
      <c r="A53" s="16" t="s">
        <v>78</v>
      </c>
      <c r="B53" s="18"/>
      <c r="C53" s="16"/>
      <c r="D53" s="67"/>
      <c r="E53" s="7"/>
      <c r="F53" s="67"/>
      <c r="G53" s="7">
        <v>3</v>
      </c>
      <c r="H53" s="55"/>
    </row>
    <row r="54" spans="1:8" s="5" customFormat="1" ht="21.75">
      <c r="A54" s="16" t="s">
        <v>79</v>
      </c>
      <c r="B54" s="18"/>
      <c r="C54" s="16"/>
      <c r="D54" s="67"/>
      <c r="E54" s="7"/>
      <c r="F54" s="67"/>
      <c r="G54" s="7">
        <v>3</v>
      </c>
      <c r="H54" s="55"/>
    </row>
    <row r="55" spans="1:8" s="5" customFormat="1" ht="21.75">
      <c r="A55" s="16" t="s">
        <v>80</v>
      </c>
      <c r="B55" s="18"/>
      <c r="C55" s="16"/>
      <c r="D55" s="67"/>
      <c r="E55" s="7"/>
      <c r="F55" s="67"/>
      <c r="G55" s="16"/>
      <c r="H55" s="55"/>
    </row>
    <row r="56" spans="1:8" s="5" customFormat="1" ht="21.75">
      <c r="A56" s="16" t="s">
        <v>110</v>
      </c>
      <c r="B56" s="18"/>
      <c r="C56" s="16"/>
      <c r="D56" s="67"/>
      <c r="E56" s="7"/>
      <c r="F56" s="67"/>
      <c r="G56" s="16"/>
      <c r="H56" s="55"/>
    </row>
    <row r="57" spans="1:8" s="5" customFormat="1" ht="21.75">
      <c r="A57" s="16" t="s">
        <v>109</v>
      </c>
      <c r="B57" s="18"/>
      <c r="C57" s="16"/>
      <c r="D57" s="67"/>
      <c r="E57" s="7"/>
      <c r="F57" s="67"/>
      <c r="G57" s="7">
        <v>10</v>
      </c>
      <c r="H57" s="55"/>
    </row>
    <row r="58" spans="1:8" s="5" customFormat="1" ht="21.75">
      <c r="A58" s="16" t="s">
        <v>81</v>
      </c>
      <c r="B58" s="18"/>
      <c r="C58" s="16"/>
      <c r="D58" s="67"/>
      <c r="E58" s="7"/>
      <c r="F58" s="67"/>
      <c r="G58" s="7"/>
      <c r="H58" s="55"/>
    </row>
    <row r="59" spans="1:8" s="5" customFormat="1" ht="21.75">
      <c r="A59" s="16" t="s">
        <v>82</v>
      </c>
      <c r="B59" s="18"/>
      <c r="C59" s="16"/>
      <c r="D59" s="67"/>
      <c r="E59" s="7"/>
      <c r="F59" s="67"/>
      <c r="G59" s="7">
        <v>5</v>
      </c>
      <c r="H59" s="55"/>
    </row>
    <row r="60" spans="1:8" s="5" customFormat="1" ht="21.75">
      <c r="A60" s="16" t="s">
        <v>83</v>
      </c>
      <c r="B60" s="18"/>
      <c r="C60" s="16"/>
      <c r="D60" s="67"/>
      <c r="E60" s="7"/>
      <c r="F60" s="67"/>
      <c r="G60" s="7"/>
      <c r="H60" s="55"/>
    </row>
    <row r="61" spans="1:8" s="5" customFormat="1" ht="21.75">
      <c r="A61" s="16" t="s">
        <v>84</v>
      </c>
      <c r="B61" s="18"/>
      <c r="C61" s="16"/>
      <c r="D61" s="67"/>
      <c r="E61" s="7"/>
      <c r="F61" s="67"/>
      <c r="G61" s="7"/>
      <c r="H61" s="55"/>
    </row>
    <row r="62" spans="1:8" s="5" customFormat="1" ht="21.75">
      <c r="A62" s="16" t="s">
        <v>85</v>
      </c>
      <c r="B62" s="18"/>
      <c r="C62" s="16"/>
      <c r="D62" s="67"/>
      <c r="E62" s="7"/>
      <c r="F62" s="67"/>
      <c r="G62" s="7">
        <v>5</v>
      </c>
      <c r="H62" s="55"/>
    </row>
    <row r="63" spans="1:8" s="5" customFormat="1" ht="21.75">
      <c r="A63" s="14" t="s">
        <v>86</v>
      </c>
      <c r="B63" s="17"/>
      <c r="C63" s="14"/>
      <c r="D63" s="65"/>
      <c r="E63" s="66"/>
      <c r="F63" s="65"/>
      <c r="G63" s="14"/>
      <c r="H63" s="56"/>
    </row>
    <row r="64" spans="1:8" s="5" customFormat="1" ht="21.75">
      <c r="A64" s="15" t="s">
        <v>32</v>
      </c>
      <c r="B64" s="18"/>
      <c r="C64" s="16"/>
      <c r="D64" s="67"/>
      <c r="E64" s="7"/>
      <c r="F64" s="67"/>
      <c r="G64" s="48">
        <v>0.2</v>
      </c>
      <c r="H64" s="55">
        <f>H66+H70</f>
        <v>0</v>
      </c>
    </row>
    <row r="65" spans="1:8" s="5" customFormat="1" ht="21.75">
      <c r="A65" s="15" t="s">
        <v>33</v>
      </c>
      <c r="B65" s="18"/>
      <c r="C65" s="16"/>
      <c r="D65" s="67"/>
      <c r="E65" s="7"/>
      <c r="F65" s="67"/>
      <c r="G65" s="16"/>
      <c r="H65" s="55"/>
    </row>
    <row r="66" spans="1:8" s="5" customFormat="1" ht="21.75">
      <c r="A66" s="16" t="s">
        <v>87</v>
      </c>
      <c r="B66" s="18"/>
      <c r="C66" s="16"/>
      <c r="D66" s="67"/>
      <c r="E66" s="7"/>
      <c r="F66" s="67"/>
      <c r="G66" s="7">
        <v>10</v>
      </c>
      <c r="H66" s="55"/>
    </row>
    <row r="67" spans="1:8" s="5" customFormat="1" ht="21.75">
      <c r="A67" s="16" t="s">
        <v>88</v>
      </c>
      <c r="B67" s="18"/>
      <c r="C67" s="16"/>
      <c r="D67" s="67"/>
      <c r="E67" s="7"/>
      <c r="F67" s="67"/>
      <c r="G67" s="7">
        <v>5</v>
      </c>
      <c r="H67" s="55"/>
    </row>
    <row r="68" spans="1:8" s="5" customFormat="1" ht="21.75">
      <c r="A68" s="16" t="s">
        <v>112</v>
      </c>
      <c r="B68" s="18"/>
      <c r="C68" s="16"/>
      <c r="D68" s="67"/>
      <c r="E68" s="7"/>
      <c r="F68" s="67"/>
      <c r="G68" s="7"/>
      <c r="H68" s="55"/>
    </row>
    <row r="69" spans="1:8" s="5" customFormat="1" ht="21.75">
      <c r="A69" s="16" t="s">
        <v>89</v>
      </c>
      <c r="B69" s="18"/>
      <c r="C69" s="16"/>
      <c r="D69" s="67"/>
      <c r="E69" s="7"/>
      <c r="F69" s="67"/>
      <c r="G69" s="7">
        <v>5</v>
      </c>
      <c r="H69" s="55"/>
    </row>
    <row r="70" spans="1:8" s="5" customFormat="1" ht="21.75">
      <c r="A70" s="16" t="s">
        <v>111</v>
      </c>
      <c r="B70" s="18"/>
      <c r="C70" s="16"/>
      <c r="D70" s="67"/>
      <c r="E70" s="7"/>
      <c r="F70" s="67"/>
      <c r="G70" s="7">
        <v>10</v>
      </c>
      <c r="H70" s="55"/>
    </row>
    <row r="71" spans="1:8" s="5" customFormat="1" ht="21.75">
      <c r="A71" s="16" t="s">
        <v>90</v>
      </c>
      <c r="B71" s="18"/>
      <c r="C71" s="16"/>
      <c r="D71" s="67"/>
      <c r="E71" s="7"/>
      <c r="F71" s="67"/>
      <c r="G71" s="7">
        <v>5</v>
      </c>
      <c r="H71" s="55"/>
    </row>
    <row r="72" spans="1:8" s="5" customFormat="1" ht="21.75">
      <c r="A72" s="16" t="s">
        <v>91</v>
      </c>
      <c r="B72" s="18"/>
      <c r="C72" s="16"/>
      <c r="D72" s="67"/>
      <c r="E72" s="7"/>
      <c r="F72" s="67"/>
      <c r="G72" s="7">
        <v>5</v>
      </c>
      <c r="H72" s="55"/>
    </row>
    <row r="73" spans="1:8" s="5" customFormat="1" ht="21.75">
      <c r="A73" s="22" t="s">
        <v>113</v>
      </c>
      <c r="B73" s="14"/>
      <c r="C73" s="17"/>
      <c r="D73" s="66"/>
      <c r="E73" s="65"/>
      <c r="F73" s="66"/>
      <c r="G73" s="17"/>
      <c r="H73" s="56"/>
    </row>
    <row r="74" spans="1:8" s="5" customFormat="1" ht="21.75">
      <c r="A74" s="15" t="s">
        <v>92</v>
      </c>
      <c r="B74" s="18"/>
      <c r="C74" s="16"/>
      <c r="D74" s="67"/>
      <c r="E74" s="7"/>
      <c r="F74" s="67"/>
      <c r="G74" s="48">
        <v>0.2</v>
      </c>
      <c r="H74" s="55">
        <f>H75+H81</f>
        <v>0</v>
      </c>
    </row>
    <row r="75" spans="1:8" s="5" customFormat="1" ht="21.75">
      <c r="A75" s="16" t="s">
        <v>93</v>
      </c>
      <c r="B75" s="18"/>
      <c r="C75" s="16"/>
      <c r="D75" s="67"/>
      <c r="E75" s="7"/>
      <c r="F75" s="67"/>
      <c r="G75" s="7">
        <v>10</v>
      </c>
      <c r="H75" s="55"/>
    </row>
    <row r="76" spans="1:8" s="5" customFormat="1" ht="21.75">
      <c r="A76" s="16" t="s">
        <v>94</v>
      </c>
      <c r="B76" s="18"/>
      <c r="C76" s="16"/>
      <c r="D76" s="67"/>
      <c r="E76" s="7"/>
      <c r="F76" s="67"/>
      <c r="G76" s="7">
        <v>4</v>
      </c>
      <c r="H76" s="55"/>
    </row>
    <row r="77" spans="1:8" s="5" customFormat="1" ht="21.75">
      <c r="A77" s="16" t="s">
        <v>95</v>
      </c>
      <c r="B77" s="18"/>
      <c r="C77" s="16"/>
      <c r="D77" s="67"/>
      <c r="E77" s="7"/>
      <c r="F77" s="67"/>
      <c r="G77" s="7"/>
      <c r="H77" s="55"/>
    </row>
    <row r="78" spans="1:8" s="5" customFormat="1" ht="21.75">
      <c r="A78" s="16" t="s">
        <v>96</v>
      </c>
      <c r="B78" s="18"/>
      <c r="C78" s="16"/>
      <c r="D78" s="67"/>
      <c r="E78" s="7"/>
      <c r="F78" s="67"/>
      <c r="G78" s="7">
        <v>3</v>
      </c>
      <c r="H78" s="55"/>
    </row>
    <row r="79" spans="1:8" s="18" customFormat="1" ht="22.5" customHeight="1">
      <c r="A79" s="16" t="s">
        <v>97</v>
      </c>
      <c r="C79" s="16"/>
      <c r="D79" s="67"/>
      <c r="E79" s="7"/>
      <c r="F79" s="67"/>
      <c r="G79" s="7"/>
      <c r="H79" s="55"/>
    </row>
    <row r="80" spans="1:8" s="18" customFormat="1" ht="22.5" customHeight="1">
      <c r="A80" s="16" t="s">
        <v>98</v>
      </c>
      <c r="C80" s="16"/>
      <c r="D80" s="67"/>
      <c r="E80" s="7"/>
      <c r="F80" s="67"/>
      <c r="G80" s="7">
        <v>3</v>
      </c>
      <c r="H80" s="55"/>
    </row>
    <row r="81" spans="1:8" s="18" customFormat="1" ht="22.5" customHeight="1">
      <c r="A81" s="16" t="s">
        <v>114</v>
      </c>
      <c r="C81" s="16"/>
      <c r="D81" s="67"/>
      <c r="E81" s="7"/>
      <c r="F81" s="67"/>
      <c r="G81" s="7">
        <v>10</v>
      </c>
      <c r="H81" s="55"/>
    </row>
    <row r="82" spans="1:8" s="18" customFormat="1" ht="22.5" customHeight="1">
      <c r="A82" s="16" t="s">
        <v>99</v>
      </c>
      <c r="C82" s="16"/>
      <c r="D82" s="67"/>
      <c r="E82" s="7"/>
      <c r="F82" s="67"/>
      <c r="G82" s="7"/>
      <c r="H82" s="55"/>
    </row>
    <row r="83" spans="1:8" s="18" customFormat="1" ht="22.5" customHeight="1">
      <c r="A83" s="16" t="s">
        <v>100</v>
      </c>
      <c r="C83" s="16"/>
      <c r="D83" s="67"/>
      <c r="E83" s="7"/>
      <c r="F83" s="67"/>
      <c r="G83" s="7">
        <v>4</v>
      </c>
      <c r="H83" s="55"/>
    </row>
    <row r="84" spans="1:8" s="18" customFormat="1" ht="22.5" customHeight="1">
      <c r="A84" s="16" t="s">
        <v>101</v>
      </c>
      <c r="C84" s="16"/>
      <c r="D84" s="67"/>
      <c r="E84" s="7"/>
      <c r="F84" s="67"/>
      <c r="G84" s="7">
        <v>3</v>
      </c>
      <c r="H84" s="55"/>
    </row>
    <row r="85" spans="1:8" s="18" customFormat="1" ht="22.5" customHeight="1">
      <c r="A85" s="16" t="s">
        <v>102</v>
      </c>
      <c r="C85" s="16"/>
      <c r="D85" s="67"/>
      <c r="E85" s="7"/>
      <c r="F85" s="67"/>
      <c r="G85" s="7">
        <v>3</v>
      </c>
      <c r="H85" s="55"/>
    </row>
    <row r="86" spans="1:8" s="18" customFormat="1" ht="22.5" customHeight="1">
      <c r="A86" s="16" t="s">
        <v>103</v>
      </c>
      <c r="C86" s="16"/>
      <c r="D86" s="67"/>
      <c r="E86" s="7"/>
      <c r="F86" s="67"/>
      <c r="G86" s="7"/>
      <c r="H86" s="55"/>
    </row>
    <row r="87" spans="1:8" s="18" customFormat="1" ht="22.5" customHeight="1">
      <c r="A87" s="16" t="s">
        <v>104</v>
      </c>
      <c r="C87" s="16"/>
      <c r="D87" s="67"/>
      <c r="E87" s="7"/>
      <c r="F87" s="67"/>
      <c r="G87" s="16"/>
      <c r="H87" s="16"/>
    </row>
    <row r="88" spans="1:8" s="18" customFormat="1" ht="21.75">
      <c r="A88" s="23"/>
      <c r="B88" s="24"/>
      <c r="C88" s="24"/>
      <c r="D88" s="24"/>
      <c r="E88" s="24"/>
      <c r="F88" s="3" t="s">
        <v>2</v>
      </c>
      <c r="G88" s="25">
        <v>1</v>
      </c>
      <c r="H88" s="59">
        <f>H7+H27+H47+H64+H74</f>
        <v>0</v>
      </c>
    </row>
    <row r="89" spans="6:7" s="18" customFormat="1" ht="21.75">
      <c r="F89" s="26"/>
      <c r="G89" s="27"/>
    </row>
    <row r="90" spans="1:9" s="18" customFormat="1" ht="24">
      <c r="A90" s="60" t="s">
        <v>12</v>
      </c>
      <c r="B90" s="60"/>
      <c r="C90" s="60"/>
      <c r="D90" s="60" t="s">
        <v>14</v>
      </c>
      <c r="E90" s="70">
        <f>H88*5/100</f>
        <v>0</v>
      </c>
      <c r="F90" s="71" t="s">
        <v>30</v>
      </c>
      <c r="G90" s="72">
        <f>H88</f>
        <v>0</v>
      </c>
      <c r="H90" s="60" t="s">
        <v>11</v>
      </c>
      <c r="I90" s="1"/>
    </row>
    <row r="91" spans="1:9" s="18" customFormat="1" ht="24">
      <c r="A91" s="60" t="s">
        <v>13</v>
      </c>
      <c r="B91" s="60"/>
      <c r="C91" s="60"/>
      <c r="D91" s="60"/>
      <c r="E91" s="73">
        <v>5</v>
      </c>
      <c r="F91" s="60"/>
      <c r="G91" s="60">
        <f>E90/5*100</f>
        <v>0</v>
      </c>
      <c r="H91" s="60"/>
      <c r="I91" s="1"/>
    </row>
    <row r="92" spans="1:9" s="18" customFormat="1" ht="24">
      <c r="A92" s="60"/>
      <c r="B92" s="60"/>
      <c r="C92" s="60"/>
      <c r="D92" s="60"/>
      <c r="E92" s="60"/>
      <c r="F92" s="60"/>
      <c r="G92" s="60"/>
      <c r="H92" s="60"/>
      <c r="I92" s="1"/>
    </row>
    <row r="93" spans="1:9" s="18" customFormat="1" ht="24">
      <c r="A93" s="74" t="s">
        <v>3</v>
      </c>
      <c r="B93" s="75" t="s">
        <v>15</v>
      </c>
      <c r="C93" s="60"/>
      <c r="D93" s="60"/>
      <c r="E93" s="60"/>
      <c r="F93" s="60"/>
      <c r="G93" s="60"/>
      <c r="H93" s="60"/>
      <c r="I93" s="1"/>
    </row>
    <row r="94" spans="1:8" ht="24">
      <c r="A94" s="60"/>
      <c r="B94" s="75" t="s">
        <v>106</v>
      </c>
      <c r="C94" s="60"/>
      <c r="D94" s="60"/>
      <c r="E94" s="60"/>
      <c r="F94" s="60"/>
      <c r="G94" s="60"/>
      <c r="H94" s="60"/>
    </row>
    <row r="95" spans="1:8" ht="24">
      <c r="A95" s="60"/>
      <c r="B95" s="75" t="s">
        <v>105</v>
      </c>
      <c r="C95" s="60"/>
      <c r="D95" s="60"/>
      <c r="E95" s="60"/>
      <c r="F95" s="60"/>
      <c r="G95" s="60"/>
      <c r="H95" s="60"/>
    </row>
    <row r="96" ht="24">
      <c r="B96" s="5"/>
    </row>
    <row r="97" ht="24">
      <c r="B97" s="5"/>
    </row>
    <row r="98" ht="24">
      <c r="B98" s="5"/>
    </row>
    <row r="99" ht="24">
      <c r="B99" s="5"/>
    </row>
    <row r="100" ht="24">
      <c r="B100" s="5"/>
    </row>
    <row r="101" ht="24">
      <c r="B101" s="5"/>
    </row>
    <row r="102" ht="24">
      <c r="B102" s="5"/>
    </row>
    <row r="103" ht="24">
      <c r="B103" s="5"/>
    </row>
    <row r="104" ht="24">
      <c r="B104" s="5"/>
    </row>
    <row r="105" ht="24">
      <c r="B105" s="5"/>
    </row>
    <row r="106" ht="24">
      <c r="B106" s="5"/>
    </row>
    <row r="107" ht="24">
      <c r="B107" s="5"/>
    </row>
    <row r="108" ht="24">
      <c r="B108" s="5"/>
    </row>
  </sheetData>
  <sheetProtection/>
  <mergeCells count="4">
    <mergeCell ref="A1:H1"/>
    <mergeCell ref="A3:A6"/>
    <mergeCell ref="B3:F3"/>
    <mergeCell ref="A2:H2"/>
  </mergeCells>
  <printOptions/>
  <pageMargins left="0.35433070866141736" right="0" top="0.34" bottom="0.26" header="0.3" footer="0.2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7"/>
  <sheetViews>
    <sheetView tabSelected="1" zoomScalePageLayoutView="0" workbookViewId="0" topLeftCell="A1">
      <selection activeCell="D15" sqref="D15"/>
    </sheetView>
  </sheetViews>
  <sheetFormatPr defaultColWidth="9.140625" defaultRowHeight="21.75"/>
  <cols>
    <col min="1" max="1" width="13.8515625" style="5" customWidth="1"/>
    <col min="2" max="2" width="19.421875" style="5" customWidth="1"/>
    <col min="3" max="4" width="11.57421875" style="5" customWidth="1"/>
    <col min="5" max="5" width="9.140625" style="5" customWidth="1"/>
    <col min="6" max="8" width="12.00390625" style="5" customWidth="1"/>
    <col min="9" max="16384" width="9.140625" style="5" customWidth="1"/>
  </cols>
  <sheetData>
    <row r="1" spans="1:8" ht="24">
      <c r="A1" s="104"/>
      <c r="B1" s="104"/>
      <c r="C1" s="104"/>
      <c r="D1" s="104"/>
      <c r="E1" s="104"/>
      <c r="F1" s="104"/>
      <c r="G1" s="104"/>
      <c r="H1" s="104"/>
    </row>
    <row r="2" spans="1:2" s="1" customFormat="1" ht="24">
      <c r="A2" s="29" t="s">
        <v>116</v>
      </c>
      <c r="B2" s="28"/>
    </row>
    <row r="3" spans="1:2" s="1" customFormat="1" ht="24">
      <c r="A3" s="29" t="s">
        <v>189</v>
      </c>
      <c r="B3" s="28"/>
    </row>
    <row r="4" spans="1:8" ht="21.75">
      <c r="A4" s="105" t="s">
        <v>16</v>
      </c>
      <c r="B4" s="105"/>
      <c r="C4" s="30" t="s">
        <v>17</v>
      </c>
      <c r="D4" s="30" t="s">
        <v>18</v>
      </c>
      <c r="E4" s="105" t="s">
        <v>19</v>
      </c>
      <c r="F4" s="105"/>
      <c r="G4" s="105"/>
      <c r="H4" s="105"/>
    </row>
    <row r="5" spans="1:8" ht="24">
      <c r="A5" s="23" t="s">
        <v>117</v>
      </c>
      <c r="B5" s="31"/>
      <c r="C5" s="76"/>
      <c r="D5" s="54">
        <v>0.6</v>
      </c>
      <c r="E5" s="77"/>
      <c r="F5" s="61">
        <f>C5*D5</f>
        <v>0</v>
      </c>
      <c r="G5" s="77"/>
      <c r="H5" s="32"/>
    </row>
    <row r="6" spans="1:8" ht="24">
      <c r="A6" s="23" t="s">
        <v>20</v>
      </c>
      <c r="B6" s="33"/>
      <c r="C6" s="78"/>
      <c r="D6" s="54">
        <v>0.4</v>
      </c>
      <c r="E6" s="77"/>
      <c r="F6" s="63">
        <f>C6*D6</f>
        <v>0</v>
      </c>
      <c r="G6" s="77"/>
      <c r="H6" s="32"/>
    </row>
    <row r="7" spans="1:8" s="1" customFormat="1" ht="24">
      <c r="A7" s="34"/>
      <c r="B7" s="28"/>
      <c r="C7" s="35" t="s">
        <v>2</v>
      </c>
      <c r="D7" s="54">
        <v>1</v>
      </c>
      <c r="E7" s="36"/>
      <c r="F7" s="64">
        <f>SUM(F5:F6)</f>
        <v>0</v>
      </c>
      <c r="G7" s="2"/>
      <c r="H7" s="37"/>
    </row>
    <row r="8" spans="1:8" s="1" customFormat="1" ht="10.5" customHeight="1">
      <c r="A8" s="34"/>
      <c r="B8" s="28"/>
      <c r="C8" s="35"/>
      <c r="D8" s="49"/>
      <c r="E8" s="34"/>
      <c r="F8" s="34"/>
      <c r="G8" s="34"/>
      <c r="H8" s="34"/>
    </row>
    <row r="9" spans="1:2" s="1" customFormat="1" ht="24">
      <c r="A9" s="29" t="s">
        <v>188</v>
      </c>
      <c r="B9" s="28"/>
    </row>
    <row r="10" spans="1:8" ht="21.75">
      <c r="A10" s="105" t="s">
        <v>16</v>
      </c>
      <c r="B10" s="105"/>
      <c r="C10" s="30" t="s">
        <v>17</v>
      </c>
      <c r="D10" s="30" t="s">
        <v>18</v>
      </c>
      <c r="E10" s="105" t="s">
        <v>19</v>
      </c>
      <c r="F10" s="105"/>
      <c r="G10" s="105"/>
      <c r="H10" s="105"/>
    </row>
    <row r="11" spans="1:8" ht="24">
      <c r="A11" s="23" t="s">
        <v>117</v>
      </c>
      <c r="B11" s="31"/>
      <c r="C11" s="81">
        <f>'หน้า 1'!H35</f>
        <v>0</v>
      </c>
      <c r="D11" s="54">
        <v>0.6</v>
      </c>
      <c r="E11" s="77"/>
      <c r="F11" s="63">
        <f>C11*D11</f>
        <v>0</v>
      </c>
      <c r="G11" s="24"/>
      <c r="H11" s="32"/>
    </row>
    <row r="12" spans="1:8" ht="24">
      <c r="A12" s="23" t="s">
        <v>20</v>
      </c>
      <c r="B12" s="33"/>
      <c r="C12" s="78">
        <f>'หน้า 2'!H88</f>
        <v>0</v>
      </c>
      <c r="D12" s="54">
        <v>0.4</v>
      </c>
      <c r="E12" s="77"/>
      <c r="F12" s="63">
        <f>C12*D12</f>
        <v>0</v>
      </c>
      <c r="G12" s="24"/>
      <c r="H12" s="32"/>
    </row>
    <row r="13" spans="1:8" s="1" customFormat="1" ht="24">
      <c r="A13" s="34"/>
      <c r="B13" s="28"/>
      <c r="C13" s="35" t="s">
        <v>2</v>
      </c>
      <c r="D13" s="54">
        <v>1</v>
      </c>
      <c r="E13" s="36"/>
      <c r="F13" s="64">
        <f>SUM(F11:F12)</f>
        <v>0</v>
      </c>
      <c r="G13" s="2"/>
      <c r="H13" s="37"/>
    </row>
    <row r="14" spans="1:8" s="1" customFormat="1" ht="24">
      <c r="A14" s="34"/>
      <c r="B14" s="28"/>
      <c r="C14" s="35"/>
      <c r="D14" s="49"/>
      <c r="E14" s="34"/>
      <c r="F14" s="34"/>
      <c r="G14" s="34"/>
      <c r="H14" s="34"/>
    </row>
    <row r="15" ht="21.75">
      <c r="A15" s="5" t="s">
        <v>21</v>
      </c>
    </row>
    <row r="16" ht="21.75">
      <c r="A16" s="5" t="s">
        <v>27</v>
      </c>
    </row>
    <row r="17" ht="21.75">
      <c r="A17" s="5" t="s">
        <v>27</v>
      </c>
    </row>
    <row r="18" ht="23.25">
      <c r="A18" s="41" t="s">
        <v>118</v>
      </c>
    </row>
    <row r="19" ht="21.75">
      <c r="B19" s="38" t="s">
        <v>22</v>
      </c>
    </row>
    <row r="20" spans="2:6" ht="29.25" customHeight="1">
      <c r="B20" s="34" t="s">
        <v>23</v>
      </c>
      <c r="F20" s="5" t="s">
        <v>28</v>
      </c>
    </row>
    <row r="21" spans="2:6" ht="20.25" customHeight="1">
      <c r="B21" s="34"/>
      <c r="F21" s="80" t="s">
        <v>175</v>
      </c>
    </row>
    <row r="22" ht="21.75">
      <c r="F22" s="80" t="s">
        <v>176</v>
      </c>
    </row>
    <row r="23" ht="21.75">
      <c r="F23" s="80" t="s">
        <v>186</v>
      </c>
    </row>
    <row r="24" ht="21.75">
      <c r="B24" s="38" t="s">
        <v>24</v>
      </c>
    </row>
    <row r="25" spans="2:6" ht="29.25" customHeight="1">
      <c r="B25" s="34" t="s">
        <v>191</v>
      </c>
      <c r="F25" s="5" t="s">
        <v>29</v>
      </c>
    </row>
    <row r="26" spans="2:6" ht="29.25" customHeight="1">
      <c r="B26" s="34"/>
      <c r="F26" s="80" t="s">
        <v>177</v>
      </c>
    </row>
    <row r="27" ht="21.75">
      <c r="F27" s="80" t="s">
        <v>178</v>
      </c>
    </row>
    <row r="28" ht="21.75">
      <c r="F28" s="80" t="s">
        <v>187</v>
      </c>
    </row>
    <row r="29" ht="9.75" customHeight="1"/>
    <row r="30" spans="1:3" s="80" customFormat="1" ht="24">
      <c r="A30" s="38" t="s">
        <v>179</v>
      </c>
      <c r="C30" s="34"/>
    </row>
    <row r="31" s="80" customFormat="1" ht="24">
      <c r="A31" s="34" t="s">
        <v>25</v>
      </c>
    </row>
    <row r="32" spans="1:3" s="80" customFormat="1" ht="24">
      <c r="A32" s="34" t="s">
        <v>26</v>
      </c>
      <c r="C32" s="80" t="s">
        <v>123</v>
      </c>
    </row>
    <row r="33" spans="1:6" s="80" customFormat="1" ht="24">
      <c r="A33" s="34"/>
      <c r="F33" s="80" t="s">
        <v>29</v>
      </c>
    </row>
    <row r="34" spans="1:6" s="80" customFormat="1" ht="24">
      <c r="A34" s="38"/>
      <c r="C34" s="34"/>
      <c r="F34" s="80" t="s">
        <v>192</v>
      </c>
    </row>
    <row r="35" spans="1:6" s="80" customFormat="1" ht="24">
      <c r="A35" s="34"/>
      <c r="F35" s="80" t="s">
        <v>187</v>
      </c>
    </row>
    <row r="36" ht="24">
      <c r="A36" s="34"/>
    </row>
    <row r="37" spans="1:3" ht="24">
      <c r="A37" s="38" t="s">
        <v>180</v>
      </c>
      <c r="C37" s="34"/>
    </row>
    <row r="38" ht="24">
      <c r="A38" s="34" t="s">
        <v>25</v>
      </c>
    </row>
    <row r="39" spans="1:3" ht="24">
      <c r="A39" s="34" t="s">
        <v>26</v>
      </c>
      <c r="C39" s="5" t="s">
        <v>123</v>
      </c>
    </row>
    <row r="40" ht="24">
      <c r="A40" s="34"/>
    </row>
    <row r="41" spans="1:9" s="80" customFormat="1" ht="21.75">
      <c r="A41" s="102" t="s">
        <v>120</v>
      </c>
      <c r="B41" s="102"/>
      <c r="C41" s="102" t="s">
        <v>126</v>
      </c>
      <c r="D41" s="102"/>
      <c r="E41" s="102"/>
      <c r="G41" s="102" t="s">
        <v>126</v>
      </c>
      <c r="H41" s="102"/>
      <c r="I41" s="102"/>
    </row>
    <row r="42" spans="1:9" s="80" customFormat="1" ht="21.75">
      <c r="A42" s="102" t="s">
        <v>119</v>
      </c>
      <c r="B42" s="102"/>
      <c r="C42" s="102" t="s">
        <v>128</v>
      </c>
      <c r="D42" s="102"/>
      <c r="E42" s="102"/>
      <c r="G42" s="102" t="s">
        <v>128</v>
      </c>
      <c r="H42" s="102"/>
      <c r="I42" s="102"/>
    </row>
    <row r="43" spans="1:9" s="80" customFormat="1" ht="21.75">
      <c r="A43" s="102" t="s">
        <v>121</v>
      </c>
      <c r="B43" s="102"/>
      <c r="C43" s="102" t="s">
        <v>126</v>
      </c>
      <c r="D43" s="102"/>
      <c r="E43" s="102"/>
      <c r="G43" s="102" t="s">
        <v>126</v>
      </c>
      <c r="H43" s="102"/>
      <c r="I43" s="102"/>
    </row>
    <row r="44" spans="1:9" s="80" customFormat="1" ht="21.75">
      <c r="A44" s="102" t="s">
        <v>122</v>
      </c>
      <c r="B44" s="102"/>
      <c r="C44" s="102" t="s">
        <v>128</v>
      </c>
      <c r="D44" s="102"/>
      <c r="E44" s="102"/>
      <c r="G44" s="102" t="s">
        <v>128</v>
      </c>
      <c r="H44" s="102"/>
      <c r="I44" s="102"/>
    </row>
    <row r="45" ht="24">
      <c r="A45" s="34"/>
    </row>
    <row r="46" ht="28.5" customHeight="1">
      <c r="A46" s="38" t="s">
        <v>181</v>
      </c>
    </row>
    <row r="47" ht="24">
      <c r="A47" s="34" t="s">
        <v>25</v>
      </c>
    </row>
    <row r="48" spans="1:3" ht="24">
      <c r="A48" s="34" t="s">
        <v>26</v>
      </c>
      <c r="C48" s="5" t="s">
        <v>124</v>
      </c>
    </row>
    <row r="49" spans="1:8" ht="21.75">
      <c r="A49" s="103" t="s">
        <v>120</v>
      </c>
      <c r="B49" s="103"/>
      <c r="F49" s="103" t="s">
        <v>125</v>
      </c>
      <c r="G49" s="103"/>
      <c r="H49" s="103"/>
    </row>
    <row r="50" spans="1:8" ht="21.75">
      <c r="A50" s="103" t="s">
        <v>119</v>
      </c>
      <c r="B50" s="103"/>
      <c r="F50" s="103" t="s">
        <v>127</v>
      </c>
      <c r="G50" s="103"/>
      <c r="H50" s="103"/>
    </row>
    <row r="51" spans="1:8" ht="21.75">
      <c r="A51" s="103" t="s">
        <v>120</v>
      </c>
      <c r="B51" s="103"/>
      <c r="F51" s="103" t="s">
        <v>126</v>
      </c>
      <c r="G51" s="103"/>
      <c r="H51" s="103"/>
    </row>
    <row r="52" spans="1:8" ht="21.75">
      <c r="A52" s="103" t="s">
        <v>119</v>
      </c>
      <c r="B52" s="103"/>
      <c r="F52" s="103" t="s">
        <v>128</v>
      </c>
      <c r="G52" s="103"/>
      <c r="H52" s="103"/>
    </row>
    <row r="53" spans="3:4" ht="21.75">
      <c r="C53" s="103" t="s">
        <v>121</v>
      </c>
      <c r="D53" s="103"/>
    </row>
    <row r="54" spans="3:4" ht="21.75">
      <c r="C54" s="103" t="s">
        <v>122</v>
      </c>
      <c r="D54" s="103"/>
    </row>
    <row r="55" ht="21.75">
      <c r="A55" s="38" t="s">
        <v>182</v>
      </c>
    </row>
    <row r="56" ht="21.75">
      <c r="A56" s="5" t="s">
        <v>27</v>
      </c>
    </row>
    <row r="57" ht="21.75">
      <c r="A57" s="5" t="s">
        <v>27</v>
      </c>
    </row>
  </sheetData>
  <sheetProtection/>
  <mergeCells count="27">
    <mergeCell ref="A1:H1"/>
    <mergeCell ref="A4:B4"/>
    <mergeCell ref="E4:H4"/>
    <mergeCell ref="A10:B10"/>
    <mergeCell ref="E10:H10"/>
    <mergeCell ref="A50:B50"/>
    <mergeCell ref="A49:B49"/>
    <mergeCell ref="C44:E44"/>
    <mergeCell ref="A41:B41"/>
    <mergeCell ref="C41:E41"/>
    <mergeCell ref="C53:D53"/>
    <mergeCell ref="A42:B42"/>
    <mergeCell ref="C54:D54"/>
    <mergeCell ref="F52:H52"/>
    <mergeCell ref="F50:H50"/>
    <mergeCell ref="F51:H51"/>
    <mergeCell ref="F49:H49"/>
    <mergeCell ref="A52:B52"/>
    <mergeCell ref="G44:I44"/>
    <mergeCell ref="A51:B51"/>
    <mergeCell ref="A44:B44"/>
    <mergeCell ref="G41:I41"/>
    <mergeCell ref="C42:E42"/>
    <mergeCell ref="G42:I42"/>
    <mergeCell ref="A43:B43"/>
    <mergeCell ref="C43:E43"/>
    <mergeCell ref="G43:I43"/>
  </mergeCells>
  <printOptions/>
  <pageMargins left="0.5511811023622047" right="0" top="0.3" bottom="0.29" header="0.23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Crow</dc:creator>
  <cp:keywords/>
  <dc:description/>
  <cp:lastModifiedBy>Admin</cp:lastModifiedBy>
  <cp:lastPrinted>2017-04-11T07:53:45Z</cp:lastPrinted>
  <dcterms:created xsi:type="dcterms:W3CDTF">1998-12-31T17:46:43Z</dcterms:created>
  <dcterms:modified xsi:type="dcterms:W3CDTF">2018-10-01T01:50:43Z</dcterms:modified>
  <cp:category/>
  <cp:version/>
  <cp:contentType/>
  <cp:contentStatus/>
</cp:coreProperties>
</file>